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7\홈가든도우미\"/>
    </mc:Choice>
  </mc:AlternateContent>
  <bookViews>
    <workbookView xWindow="0" yWindow="0" windowWidth="28800" windowHeight="12975" activeTab="2"/>
  </bookViews>
  <sheets>
    <sheet name="신규 헬퍼 보상 리스트" sheetId="2" r:id="rId1"/>
    <sheet name="보상 확률" sheetId="6" r:id="rId2"/>
    <sheet name="각 랜덤 박스 확률" sheetId="11" r:id="rId3"/>
    <sheet name="작물 일러스트 이용 엔티티" sheetId="4" r:id="rId4"/>
    <sheet name="특정 신체 부위 크기 조절 아이템" sheetId="5" r:id="rId5"/>
    <sheet name="알바 프로필 테두리" sheetId="3" r:id="rId6"/>
    <sheet name="신규 외형" sheetId="7" r:id="rId7"/>
    <sheet name="신규 말풍선" sheetId="9" r:id="rId8"/>
    <sheet name="닉네임패널" sheetId="10" r:id="rId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221" i="11" l="1"/>
  <c r="E222" i="11"/>
  <c r="E223" i="11"/>
  <c r="E224" i="11"/>
  <c r="E225" i="11"/>
  <c r="E220" i="11"/>
  <c r="E113" i="11" l="1"/>
  <c r="E114" i="11"/>
  <c r="E115" i="11"/>
  <c r="E116" i="11"/>
  <c r="E117" i="11"/>
  <c r="E118" i="11"/>
  <c r="E119" i="11"/>
  <c r="E120" i="11"/>
  <c r="E121" i="11"/>
  <c r="E122" i="11"/>
  <c r="E123" i="11"/>
  <c r="E112" i="11"/>
  <c r="E243" i="11" l="1"/>
  <c r="E242" i="11"/>
  <c r="E241" i="11"/>
  <c r="E240" i="11"/>
  <c r="E239" i="11"/>
  <c r="E238" i="11"/>
  <c r="E197" i="11"/>
  <c r="E198" i="11"/>
  <c r="E199" i="11"/>
  <c r="E200" i="11"/>
  <c r="E201" i="11"/>
  <c r="E202" i="11"/>
  <c r="E203" i="11"/>
  <c r="E204" i="11"/>
  <c r="E205" i="11"/>
  <c r="E206" i="11"/>
  <c r="E207" i="11"/>
  <c r="E208" i="11"/>
  <c r="E209" i="11"/>
  <c r="E210" i="11"/>
  <c r="E211" i="11"/>
  <c r="E212" i="11"/>
  <c r="E213" i="11"/>
  <c r="E214" i="11"/>
  <c r="E215" i="11"/>
  <c r="E216" i="11"/>
  <c r="E217" i="11"/>
  <c r="E218" i="11"/>
  <c r="E219" i="11"/>
  <c r="E196" i="11"/>
  <c r="E195" i="11"/>
  <c r="E194" i="11"/>
  <c r="E193" i="11"/>
  <c r="E192" i="11"/>
  <c r="E191" i="11"/>
  <c r="E190" i="11"/>
  <c r="E189" i="11"/>
  <c r="E188" i="11"/>
  <c r="E187" i="11"/>
  <c r="E186" i="11"/>
  <c r="E185" i="11"/>
  <c r="E184" i="11"/>
  <c r="E183" i="11"/>
  <c r="E182" i="11"/>
  <c r="E181" i="11"/>
  <c r="E180" i="11"/>
  <c r="E179" i="11"/>
  <c r="E178" i="11"/>
  <c r="E177" i="11"/>
  <c r="E176" i="11"/>
  <c r="E175" i="11"/>
  <c r="E174" i="11"/>
  <c r="E173" i="11"/>
  <c r="E172" i="11"/>
  <c r="E171" i="11"/>
  <c r="E170" i="11"/>
  <c r="E169" i="11"/>
  <c r="E168" i="11"/>
  <c r="E167" i="11"/>
  <c r="E166" i="11"/>
  <c r="E165" i="11"/>
  <c r="E164" i="11"/>
  <c r="E163" i="11"/>
  <c r="E162" i="11"/>
  <c r="E161" i="11"/>
  <c r="E160" i="11"/>
  <c r="E125" i="11"/>
  <c r="E126" i="11"/>
  <c r="E127" i="11"/>
  <c r="E128" i="11"/>
  <c r="E129" i="11"/>
  <c r="E130" i="11"/>
  <c r="E131" i="11"/>
  <c r="E132" i="11"/>
  <c r="E133" i="11"/>
  <c r="E134" i="11"/>
  <c r="E135" i="11"/>
  <c r="E136" i="11"/>
  <c r="E137" i="11"/>
  <c r="E138" i="11"/>
  <c r="E139" i="11"/>
  <c r="E140" i="11"/>
  <c r="E141" i="11"/>
  <c r="E142" i="11"/>
  <c r="E143" i="11"/>
  <c r="E144" i="11"/>
  <c r="E145" i="11"/>
  <c r="E146" i="11"/>
  <c r="E147" i="11"/>
  <c r="E148" i="11"/>
  <c r="E149" i="11"/>
  <c r="E150" i="11"/>
  <c r="E151" i="11"/>
  <c r="E152" i="11"/>
  <c r="E153" i="11"/>
  <c r="E154" i="11"/>
  <c r="E155" i="11"/>
  <c r="E156" i="11"/>
  <c r="E157" i="11"/>
  <c r="E158" i="11"/>
  <c r="E159" i="11"/>
  <c r="E124" i="11"/>
  <c r="E70" i="11"/>
  <c r="E69" i="11"/>
  <c r="E68" i="11"/>
  <c r="E67" i="11"/>
  <c r="E66" i="11"/>
  <c r="E65" i="11"/>
  <c r="E59" i="11"/>
  <c r="E58" i="11"/>
  <c r="E57" i="11"/>
  <c r="E56" i="11"/>
  <c r="E55" i="11"/>
  <c r="E54" i="11"/>
  <c r="E48" i="11"/>
  <c r="E47" i="11"/>
  <c r="E46" i="11"/>
  <c r="E45" i="11"/>
  <c r="E44" i="11"/>
  <c r="E43" i="11"/>
  <c r="E33" i="11"/>
  <c r="E34" i="11"/>
  <c r="E35" i="11"/>
  <c r="E36" i="11"/>
  <c r="E37" i="11"/>
  <c r="E32" i="11"/>
  <c r="AA80" i="6" l="1"/>
  <c r="Z80" i="6"/>
  <c r="Y80" i="6"/>
  <c r="X80" i="6"/>
  <c r="W80" i="6"/>
  <c r="V80" i="6"/>
  <c r="U80" i="6"/>
  <c r="T80" i="6"/>
  <c r="S80" i="6"/>
  <c r="R80" i="6"/>
  <c r="Q80" i="6"/>
  <c r="P80" i="6"/>
  <c r="O80" i="6"/>
  <c r="N80" i="6"/>
  <c r="M80" i="6"/>
  <c r="L80" i="6"/>
  <c r="K80" i="6"/>
  <c r="J80" i="6"/>
  <c r="I80" i="6"/>
  <c r="H80" i="6"/>
  <c r="G80" i="6"/>
  <c r="F80" i="6"/>
  <c r="E80" i="6"/>
  <c r="D80" i="6"/>
  <c r="AA76" i="6"/>
  <c r="Z76" i="6"/>
  <c r="Y76" i="6"/>
  <c r="X76" i="6"/>
  <c r="W76" i="6"/>
  <c r="V76" i="6"/>
  <c r="U76" i="6"/>
  <c r="T76" i="6"/>
  <c r="S76" i="6"/>
  <c r="R76" i="6"/>
  <c r="Q76" i="6"/>
  <c r="P76" i="6"/>
  <c r="O76" i="6"/>
  <c r="N76" i="6"/>
  <c r="M76" i="6"/>
  <c r="L76" i="6"/>
  <c r="K76" i="6"/>
  <c r="J76" i="6"/>
  <c r="I76" i="6"/>
  <c r="H76" i="6"/>
  <c r="G76" i="6"/>
  <c r="F76" i="6"/>
  <c r="E76" i="6"/>
  <c r="D76" i="6"/>
  <c r="AA72" i="6"/>
  <c r="Z72" i="6"/>
  <c r="Y72" i="6"/>
  <c r="X72" i="6"/>
  <c r="W72" i="6"/>
  <c r="V72" i="6"/>
  <c r="U72" i="6"/>
  <c r="T72" i="6"/>
  <c r="S72" i="6"/>
  <c r="R72" i="6"/>
  <c r="Q72" i="6"/>
  <c r="P72" i="6"/>
  <c r="O72" i="6"/>
  <c r="N72" i="6"/>
  <c r="M72" i="6"/>
  <c r="L72" i="6"/>
  <c r="K72" i="6"/>
  <c r="J72" i="6"/>
  <c r="I72" i="6"/>
  <c r="H72" i="6"/>
  <c r="G72" i="6"/>
  <c r="F72" i="6"/>
  <c r="E72" i="6"/>
  <c r="D72" i="6"/>
  <c r="AA68" i="6"/>
  <c r="Z68" i="6"/>
  <c r="Y68" i="6"/>
  <c r="X68" i="6"/>
  <c r="W68" i="6"/>
  <c r="V68" i="6"/>
  <c r="U68" i="6"/>
  <c r="T68" i="6"/>
  <c r="S68" i="6"/>
  <c r="R68" i="6"/>
  <c r="Q68" i="6"/>
  <c r="P68" i="6"/>
  <c r="O68" i="6"/>
  <c r="N68" i="6"/>
  <c r="M68" i="6"/>
  <c r="L68" i="6"/>
  <c r="K68" i="6"/>
  <c r="J68" i="6"/>
  <c r="I68" i="6"/>
  <c r="H68" i="6"/>
  <c r="G68" i="6"/>
  <c r="F68" i="6"/>
  <c r="E68" i="6"/>
  <c r="D68" i="6"/>
  <c r="AA64" i="6"/>
  <c r="Z64" i="6"/>
  <c r="Y64" i="6"/>
  <c r="X64" i="6"/>
  <c r="W64" i="6"/>
  <c r="V64" i="6"/>
  <c r="U64" i="6"/>
  <c r="T64" i="6"/>
  <c r="S64" i="6"/>
  <c r="R64" i="6"/>
  <c r="Q64" i="6"/>
  <c r="P64" i="6"/>
  <c r="O64" i="6"/>
  <c r="N64" i="6"/>
  <c r="M64" i="6"/>
  <c r="L64" i="6"/>
  <c r="K64" i="6"/>
  <c r="J64" i="6"/>
  <c r="I64" i="6"/>
  <c r="H64" i="6"/>
  <c r="G64" i="6"/>
  <c r="F64" i="6"/>
  <c r="E64" i="6"/>
  <c r="D64" i="6"/>
  <c r="AA60" i="6"/>
  <c r="Z60" i="6"/>
  <c r="Y60" i="6"/>
  <c r="X60" i="6"/>
  <c r="W60" i="6"/>
  <c r="V60" i="6"/>
  <c r="U60" i="6"/>
  <c r="T60" i="6"/>
  <c r="S60" i="6"/>
  <c r="R60" i="6"/>
  <c r="Q60" i="6"/>
  <c r="P60" i="6"/>
  <c r="O60" i="6"/>
  <c r="N60" i="6"/>
  <c r="M60" i="6"/>
  <c r="L60" i="6"/>
  <c r="K60" i="6"/>
  <c r="J60" i="6"/>
  <c r="I60" i="6"/>
  <c r="H60" i="6"/>
  <c r="G60" i="6"/>
  <c r="F60" i="6"/>
  <c r="E60" i="6"/>
  <c r="D60" i="6"/>
  <c r="AA56" i="6"/>
  <c r="Z56" i="6"/>
  <c r="Y56" i="6"/>
  <c r="X56" i="6"/>
  <c r="W56" i="6"/>
  <c r="V56" i="6"/>
  <c r="U56" i="6"/>
  <c r="T56" i="6"/>
  <c r="S56" i="6"/>
  <c r="R56" i="6"/>
  <c r="Q56" i="6"/>
  <c r="P56" i="6"/>
  <c r="O56" i="6"/>
  <c r="N56" i="6"/>
  <c r="M56" i="6"/>
  <c r="L56" i="6"/>
  <c r="K56" i="6"/>
  <c r="J56" i="6"/>
  <c r="I56" i="6"/>
  <c r="H56" i="6"/>
  <c r="G56" i="6"/>
  <c r="F56" i="6"/>
  <c r="E56" i="6"/>
  <c r="D56" i="6"/>
  <c r="AA52" i="6"/>
  <c r="Z52" i="6"/>
  <c r="Y52" i="6"/>
  <c r="X52" i="6"/>
  <c r="W52" i="6"/>
  <c r="V52" i="6"/>
  <c r="U52" i="6"/>
  <c r="T52" i="6"/>
  <c r="S52" i="6"/>
  <c r="R52" i="6"/>
  <c r="Q52" i="6"/>
  <c r="P52" i="6"/>
  <c r="O52" i="6"/>
  <c r="N52" i="6"/>
  <c r="M52" i="6"/>
  <c r="L52" i="6"/>
  <c r="K52" i="6"/>
  <c r="J52" i="6"/>
  <c r="I52" i="6"/>
  <c r="H52" i="6"/>
  <c r="G52" i="6"/>
  <c r="F52" i="6"/>
  <c r="E52" i="6"/>
  <c r="D52" i="6"/>
  <c r="AA48" i="6"/>
  <c r="Z48" i="6"/>
  <c r="Y48" i="6"/>
  <c r="X48" i="6"/>
  <c r="W48" i="6"/>
  <c r="V48" i="6"/>
  <c r="U48" i="6"/>
  <c r="T48" i="6"/>
  <c r="S48" i="6"/>
  <c r="R48" i="6"/>
  <c r="Q48" i="6"/>
  <c r="P48" i="6"/>
  <c r="O48" i="6"/>
  <c r="N48" i="6"/>
  <c r="M48" i="6"/>
  <c r="L48" i="6"/>
  <c r="K48" i="6"/>
  <c r="J48" i="6"/>
  <c r="I48" i="6"/>
  <c r="H48" i="6"/>
  <c r="G48" i="6"/>
  <c r="F48" i="6"/>
  <c r="E48" i="6"/>
  <c r="D48" i="6"/>
  <c r="AA44" i="6"/>
  <c r="Z44" i="6"/>
  <c r="Y44" i="6"/>
  <c r="X44" i="6"/>
  <c r="W44" i="6"/>
  <c r="V44" i="6"/>
  <c r="U44" i="6"/>
  <c r="T44" i="6"/>
  <c r="S44" i="6"/>
  <c r="R44" i="6"/>
  <c r="Q44" i="6"/>
  <c r="P44" i="6"/>
  <c r="O44" i="6"/>
  <c r="N44" i="6"/>
  <c r="M44" i="6"/>
  <c r="L44" i="6"/>
  <c r="K44" i="6"/>
  <c r="J44" i="6"/>
  <c r="I44" i="6"/>
  <c r="H44" i="6"/>
  <c r="G44" i="6"/>
  <c r="F44" i="6"/>
  <c r="E44" i="6"/>
  <c r="D44" i="6"/>
  <c r="AA40" i="6"/>
  <c r="Z40" i="6"/>
  <c r="Y40" i="6"/>
  <c r="X40" i="6"/>
  <c r="W40" i="6"/>
  <c r="V40" i="6"/>
  <c r="U40" i="6"/>
  <c r="T40" i="6"/>
  <c r="S40" i="6"/>
  <c r="R40" i="6"/>
  <c r="Q40" i="6"/>
  <c r="P40" i="6"/>
  <c r="O40" i="6"/>
  <c r="N40" i="6"/>
  <c r="M40" i="6"/>
  <c r="L40" i="6"/>
  <c r="K40" i="6"/>
  <c r="J40" i="6"/>
  <c r="I40" i="6"/>
  <c r="H40" i="6"/>
  <c r="G40" i="6"/>
  <c r="F40" i="6"/>
  <c r="E40" i="6"/>
  <c r="D40" i="6"/>
  <c r="AA36" i="6"/>
  <c r="Z36" i="6"/>
  <c r="Y36" i="6"/>
  <c r="X36" i="6"/>
  <c r="W36" i="6"/>
  <c r="V36" i="6"/>
  <c r="U36" i="6"/>
  <c r="T36" i="6"/>
  <c r="S36" i="6"/>
  <c r="R36" i="6"/>
  <c r="Q36" i="6"/>
  <c r="P36" i="6"/>
  <c r="O36" i="6"/>
  <c r="N36" i="6"/>
  <c r="M36" i="6"/>
  <c r="L36" i="6"/>
  <c r="K36" i="6"/>
  <c r="J36" i="6"/>
  <c r="I36" i="6"/>
  <c r="H36" i="6"/>
  <c r="G36" i="6"/>
  <c r="F36" i="6"/>
  <c r="E36" i="6"/>
  <c r="D36" i="6"/>
  <c r="AA32" i="6"/>
  <c r="Z32" i="6"/>
  <c r="Y32" i="6"/>
  <c r="X32" i="6"/>
  <c r="W32" i="6"/>
  <c r="V32" i="6"/>
  <c r="U32" i="6"/>
  <c r="T32" i="6"/>
  <c r="S32" i="6"/>
  <c r="R32" i="6"/>
  <c r="Q32" i="6"/>
  <c r="P32" i="6"/>
  <c r="O32" i="6"/>
  <c r="N32" i="6"/>
  <c r="M32" i="6"/>
  <c r="L32" i="6"/>
  <c r="K32" i="6"/>
  <c r="J32" i="6"/>
  <c r="I32" i="6"/>
  <c r="H32" i="6"/>
  <c r="G32" i="6"/>
  <c r="F32" i="6"/>
  <c r="E32" i="6"/>
  <c r="D32" i="6"/>
  <c r="AA28" i="6"/>
  <c r="Z28" i="6"/>
  <c r="Y28" i="6"/>
  <c r="X28" i="6"/>
  <c r="W28" i="6"/>
  <c r="V28" i="6"/>
  <c r="U28" i="6"/>
  <c r="T28" i="6"/>
  <c r="S28" i="6"/>
  <c r="R28" i="6"/>
  <c r="Q28" i="6"/>
  <c r="P28" i="6"/>
  <c r="O28" i="6"/>
  <c r="N28" i="6"/>
  <c r="M28" i="6"/>
  <c r="L28" i="6"/>
  <c r="K28" i="6"/>
  <c r="J28" i="6"/>
  <c r="I28" i="6"/>
  <c r="H28" i="6"/>
  <c r="G28" i="6"/>
  <c r="F28" i="6"/>
  <c r="E28" i="6"/>
  <c r="D28" i="6"/>
  <c r="AA24" i="6"/>
  <c r="Z24" i="6"/>
  <c r="Y24" i="6"/>
  <c r="X24" i="6"/>
  <c r="W24" i="6"/>
  <c r="V24" i="6"/>
  <c r="U24" i="6"/>
  <c r="T24" i="6"/>
  <c r="S24" i="6"/>
  <c r="R24" i="6"/>
  <c r="Q24" i="6"/>
  <c r="P24" i="6"/>
  <c r="O24" i="6"/>
  <c r="N24" i="6"/>
  <c r="M24" i="6"/>
  <c r="L24" i="6"/>
  <c r="K24" i="6"/>
  <c r="J24" i="6"/>
  <c r="I24" i="6"/>
  <c r="H24" i="6"/>
  <c r="G24" i="6"/>
  <c r="F24" i="6"/>
  <c r="E24" i="6"/>
  <c r="D24" i="6"/>
  <c r="AA20" i="6"/>
  <c r="Z20" i="6"/>
  <c r="Y20" i="6"/>
  <c r="X20" i="6"/>
  <c r="W20" i="6"/>
  <c r="V20" i="6"/>
  <c r="U20" i="6"/>
  <c r="T20" i="6"/>
  <c r="S20" i="6"/>
  <c r="R20" i="6"/>
  <c r="Q20" i="6"/>
  <c r="P20" i="6"/>
  <c r="O20" i="6"/>
  <c r="N20" i="6"/>
  <c r="M20" i="6"/>
  <c r="L20" i="6"/>
  <c r="K20" i="6"/>
  <c r="J20" i="6"/>
  <c r="I20" i="6"/>
  <c r="H20" i="6"/>
  <c r="G20" i="6"/>
  <c r="F20" i="6"/>
  <c r="E20" i="6"/>
  <c r="D20" i="6"/>
  <c r="AA16" i="6"/>
  <c r="Z16" i="6"/>
  <c r="Y16" i="6"/>
  <c r="X16" i="6"/>
  <c r="W16" i="6"/>
  <c r="V16" i="6"/>
  <c r="U16" i="6"/>
  <c r="T16" i="6"/>
  <c r="S16" i="6"/>
  <c r="R16" i="6"/>
  <c r="Q16" i="6"/>
  <c r="P16" i="6"/>
  <c r="O16" i="6"/>
  <c r="N16" i="6"/>
  <c r="M16" i="6"/>
  <c r="L16" i="6"/>
  <c r="K16" i="6"/>
  <c r="J16" i="6"/>
  <c r="I16" i="6"/>
  <c r="H16" i="6"/>
  <c r="G16" i="6"/>
  <c r="F16" i="6"/>
  <c r="E16" i="6"/>
  <c r="D16" i="6"/>
  <c r="AA12" i="6"/>
  <c r="Z12" i="6"/>
  <c r="Y12" i="6"/>
  <c r="X12" i="6"/>
  <c r="W12" i="6"/>
  <c r="V12" i="6"/>
  <c r="U12" i="6"/>
  <c r="T12" i="6"/>
  <c r="S12" i="6"/>
  <c r="R12" i="6"/>
  <c r="Q12" i="6"/>
  <c r="P12" i="6"/>
  <c r="O12" i="6"/>
  <c r="N12" i="6"/>
  <c r="M12" i="6"/>
  <c r="L12" i="6"/>
  <c r="K12" i="6"/>
  <c r="J12" i="6"/>
  <c r="I12" i="6"/>
  <c r="H12" i="6"/>
  <c r="G12" i="6"/>
  <c r="F12" i="6"/>
  <c r="E12" i="6"/>
  <c r="D12" i="6"/>
  <c r="AA8" i="6"/>
  <c r="Z8" i="6"/>
  <c r="Y8" i="6"/>
  <c r="X8" i="6"/>
  <c r="W8" i="6"/>
  <c r="V8" i="6"/>
  <c r="U8" i="6"/>
  <c r="T8" i="6"/>
  <c r="S8" i="6"/>
  <c r="R8" i="6"/>
  <c r="Q8" i="6"/>
  <c r="P8" i="6"/>
  <c r="O8" i="6"/>
  <c r="N8" i="6"/>
  <c r="M8" i="6"/>
  <c r="L8" i="6"/>
  <c r="K8" i="6"/>
  <c r="J8" i="6"/>
  <c r="I8" i="6"/>
  <c r="H8" i="6"/>
  <c r="G8" i="6"/>
  <c r="F8" i="6"/>
  <c r="E8" i="6"/>
  <c r="D8" i="6"/>
  <c r="AA4" i="6"/>
  <c r="Z4" i="6"/>
  <c r="Y4" i="6"/>
  <c r="X4" i="6"/>
  <c r="W4" i="6"/>
  <c r="V4" i="6"/>
  <c r="U4" i="6"/>
  <c r="T4" i="6"/>
  <c r="S4" i="6"/>
  <c r="R4" i="6"/>
  <c r="Q4" i="6"/>
  <c r="P4" i="6"/>
  <c r="O4" i="6"/>
  <c r="N4" i="6"/>
  <c r="M4" i="6"/>
  <c r="L4" i="6"/>
  <c r="K4" i="6"/>
  <c r="J4" i="6"/>
  <c r="I4" i="6"/>
  <c r="H4" i="6"/>
  <c r="G4" i="6"/>
  <c r="F4" i="6"/>
  <c r="E4" i="6"/>
  <c r="D4" i="6"/>
</calcChain>
</file>

<file path=xl/sharedStrings.xml><?xml version="1.0" encoding="utf-8"?>
<sst xmlns="http://schemas.openxmlformats.org/spreadsheetml/2006/main" count="1399" uniqueCount="727">
  <si>
    <t>바디페인팅 럭키 박스</t>
  </si>
  <si>
    <t>전광판 3회</t>
  </si>
  <si>
    <t>포인트 두배(100게임)</t>
  </si>
  <si>
    <t>유니크컬러인기의상 럭키박스</t>
  </si>
  <si>
    <t>헤어 럭키박스</t>
  </si>
  <si>
    <t>장신구 럭키박스</t>
  </si>
  <si>
    <t>특수의상 럭키박스</t>
  </si>
  <si>
    <t>프리미엄 씨앗 럭키박스</t>
  </si>
  <si>
    <t>캔디화분 럭키박스</t>
  </si>
  <si>
    <t>홈가든 경험치</t>
    <phoneticPr fontId="1" type="noConversion"/>
  </si>
  <si>
    <t>홈가든 시즌 5 페어리 작물 일러스트를 이용해서 만든 액자 엔티티</t>
    <phoneticPr fontId="1" type="noConversion"/>
  </si>
  <si>
    <t>보상 이름</t>
    <phoneticPr fontId="1" type="noConversion"/>
  </si>
  <si>
    <t>보상 설명</t>
    <phoneticPr fontId="1" type="noConversion"/>
  </si>
  <si>
    <t>펫 먹이 아이템 - 영양제</t>
    <phoneticPr fontId="1" type="noConversion"/>
  </si>
  <si>
    <t>펫 먹이 아이템 - 개 껌</t>
    <phoneticPr fontId="1" type="noConversion"/>
  </si>
  <si>
    <t>비고</t>
    <phoneticPr fontId="1" type="noConversion"/>
  </si>
  <si>
    <t>12월까지의 꽃을 형상화하여 랜덤 박스 형태로 지급</t>
    <phoneticPr fontId="1" type="noConversion"/>
  </si>
  <si>
    <t>알바 프로필 테두리</t>
    <phoneticPr fontId="1" type="noConversion"/>
  </si>
  <si>
    <t>해당 유저가 알바를 신청할 때마다 해당 아이템 형태의 프로필 테두리가 사용된다.</t>
    <phoneticPr fontId="1" type="noConversion"/>
  </si>
  <si>
    <t>때문에 유저가 사용하는 알바 프로필 사진 테두리를 변경하거나 사용한 알바 프로필 사진 테두리의 기한이</t>
    <phoneticPr fontId="1" type="noConversion"/>
  </si>
  <si>
    <t>만료 되어도 이미 신청한 알바 테두리는 사라지지 않는다.</t>
    <phoneticPr fontId="1" type="noConversion"/>
  </si>
  <si>
    <t>- 기간제 아이템으로 아래와 같이 유저가 자신이 원하는 형태의 알바 프로필 사진 테두리를 선택할 수 있다.</t>
    <phoneticPr fontId="1" type="noConversion"/>
  </si>
  <si>
    <t>- 선택된 프로필 사진 테두리는 유저가 다시 클릭하여 선택 해제를 하기 전까지 선택된 상태로</t>
    <phoneticPr fontId="1" type="noConversion"/>
  </si>
  <si>
    <t>- 이미 사용중인 알바 테두리는 중간에 알바가 중단되거나 끝나기 전까지 변경되지 않는다.</t>
    <phoneticPr fontId="1" type="noConversion"/>
  </si>
  <si>
    <t>메르헨 작물 일러스트 이용 엔티티</t>
    <phoneticPr fontId="1" type="noConversion"/>
  </si>
  <si>
    <t>신체 크기 조절 아이템</t>
    <phoneticPr fontId="1" type="noConversion"/>
  </si>
  <si>
    <t>- 아래와 같이 각각 유저 캐릭터의 머리, 손, 발 크기를 커지게 한다.</t>
    <phoneticPr fontId="1" type="noConversion"/>
  </si>
  <si>
    <t>- 아래와 같이 같은 부위를 크게 키워주는 아이템이라도 그 종류에 따라 크기를 얼마만큼 키워주는 지는 서로 다르다.</t>
    <phoneticPr fontId="1" type="noConversion"/>
  </si>
  <si>
    <t>- 버프 사용 시 일정 시간이 지나면 버프가 사라지며 버프 시간이 다 지나기 전에 버프를 끄고 싶다면 버프 아이콘을 좌클릭하면 해당 버프를 끌 수 있다.</t>
    <phoneticPr fontId="1" type="noConversion"/>
  </si>
  <si>
    <t>머리, 손, 발 각각의 부분들의 크기를 커지게 해주는 아이템</t>
    <phoneticPr fontId="1" type="noConversion"/>
  </si>
  <si>
    <t>유저가 다른 유저의 작물에 알바를 할 경우 프로필 사진 테두리를 변경해주는 아이템으로,
해당 아이템은 기간제이로 유저가 원하는 형태를 선택하여 사용할 수 있다.</t>
    <phoneticPr fontId="1" type="noConversion"/>
  </si>
  <si>
    <t>* 알바 프로필 테두리 시트 내용 참조</t>
    <phoneticPr fontId="1" type="noConversion"/>
  </si>
  <si>
    <t>- 아래와 같이 입간판 형식으로 12월까지(인어공주, 클레오파트라, 빨간머리 앤, 토끼소녀 묘묘, 구미호) 작물들의 엔티티가 유저에게 지급된다.</t>
    <phoneticPr fontId="1" type="noConversion"/>
  </si>
  <si>
    <t>- 위 입간판들을 하나의 랜덤박스에 넣고 유저에게 지급 예정</t>
    <phoneticPr fontId="1" type="noConversion"/>
  </si>
  <si>
    <t>* 작물 일러스트 이용 엔티티 시트 내용 참조</t>
    <phoneticPr fontId="1" type="noConversion"/>
  </si>
  <si>
    <t>* 특정 신체 부위 크기 조절 아이템 시트 내용 참조</t>
    <phoneticPr fontId="1" type="noConversion"/>
  </si>
  <si>
    <t>- 각 버프 아이템을 하나의 랜덤박스에 넣고 해당 랜덤 박스를 유저들에게 지급 예정</t>
    <phoneticPr fontId="1" type="noConversion"/>
  </si>
  <si>
    <t>레드, 오렌지, 그린, 옐로 이렇게 요정 4종의 스킨을 랜덤 박스 형태로 지급</t>
    <phoneticPr fontId="1" type="noConversion"/>
  </si>
  <si>
    <t>메르헨 펜던트</t>
  </si>
  <si>
    <t>상점에서 판매하지 않는 펜던트를 지급</t>
    <phoneticPr fontId="1" type="noConversion"/>
  </si>
  <si>
    <t>요정 스킨 랜덤박스</t>
  </si>
  <si>
    <t>특정 신체 부위 크기 조절 아이템</t>
  </si>
  <si>
    <t>작물 일러스트 이용 엔티티 - 액자</t>
  </si>
  <si>
    <t>신규 닉네임 패널</t>
  </si>
  <si>
    <t>신규 말풍선</t>
  </si>
  <si>
    <t>메르헨 펜던트</t>
    <phoneticPr fontId="1" type="noConversion"/>
  </si>
  <si>
    <t>신규 립스틱 색상</t>
  </si>
  <si>
    <t>유니크컬러 럭키박스</t>
  </si>
  <si>
    <t>신규 눈동자 색상</t>
  </si>
  <si>
    <t>펫 먹이 아이템 - 개 껌</t>
  </si>
  <si>
    <t>신규 머리카락 색상</t>
  </si>
  <si>
    <t>스페셜 럭키박스</t>
  </si>
  <si>
    <t>신규 피부색 색상</t>
  </si>
  <si>
    <t>펫 먹이 아이템 - 영양제</t>
  </si>
  <si>
    <t>작물 알바 프로필 테두리</t>
  </si>
  <si>
    <t>메르헨 씨앗</t>
  </si>
  <si>
    <t>스페셜 메르헨 +</t>
    <phoneticPr fontId="1" type="noConversion"/>
  </si>
  <si>
    <t>일반</t>
    <phoneticPr fontId="1" type="noConversion"/>
  </si>
  <si>
    <t>테이블 상 확률</t>
    <phoneticPr fontId="1" type="noConversion"/>
  </si>
  <si>
    <t>실제 확률</t>
    <phoneticPr fontId="1" type="noConversion"/>
  </si>
  <si>
    <t>1개 획득에 필요한 시도 횟수</t>
    <phoneticPr fontId="1" type="noConversion"/>
  </si>
  <si>
    <t>요정 스킨</t>
  </si>
  <si>
    <t>마법 걸기 사용</t>
  </si>
  <si>
    <t>테이블 상 확률</t>
    <phoneticPr fontId="1" type="noConversion"/>
  </si>
  <si>
    <t>실제 확률</t>
    <phoneticPr fontId="1" type="noConversion"/>
  </si>
  <si>
    <t>1개 획득에 필요한 시도 횟수</t>
    <phoneticPr fontId="1" type="noConversion"/>
  </si>
  <si>
    <t>메르헨 펜던트</t>
    <phoneticPr fontId="1" type="noConversion"/>
  </si>
  <si>
    <t>스페셜 메르헨</t>
    <phoneticPr fontId="1" type="noConversion"/>
  </si>
  <si>
    <t>일반</t>
    <phoneticPr fontId="1" type="noConversion"/>
  </si>
  <si>
    <t>1개 획득에 필요한 시도 횟수</t>
    <phoneticPr fontId="1" type="noConversion"/>
  </si>
  <si>
    <t>메르헨</t>
    <phoneticPr fontId="1" type="noConversion"/>
  </si>
  <si>
    <t>메르헨 이야기</t>
    <phoneticPr fontId="1" type="noConversion"/>
  </si>
  <si>
    <t>홀로그램</t>
    <phoneticPr fontId="1" type="noConversion"/>
  </si>
  <si>
    <t>갤럭시</t>
    <phoneticPr fontId="1" type="noConversion"/>
  </si>
  <si>
    <t>일반</t>
    <phoneticPr fontId="1" type="noConversion"/>
  </si>
  <si>
    <t>테이블 상 확률</t>
    <phoneticPr fontId="1" type="noConversion"/>
  </si>
  <si>
    <t>실제 확률</t>
    <phoneticPr fontId="1" type="noConversion"/>
  </si>
  <si>
    <t>1개 획득에 필요한 시도 횟수</t>
    <phoneticPr fontId="1" type="noConversion"/>
  </si>
  <si>
    <t>메르헨 펜던트</t>
    <phoneticPr fontId="1" type="noConversion"/>
  </si>
  <si>
    <t>스페셜 행성석</t>
    <phoneticPr fontId="1" type="noConversion"/>
  </si>
  <si>
    <t>행성석</t>
    <phoneticPr fontId="1" type="noConversion"/>
  </si>
  <si>
    <t>탄생석</t>
    <phoneticPr fontId="1" type="noConversion"/>
  </si>
  <si>
    <t>스페셜 홀로그램
&amp;
블루오션
&amp;
블루오션 몬스터</t>
    <phoneticPr fontId="1" type="noConversion"/>
  </si>
  <si>
    <t>신규 외형</t>
    <phoneticPr fontId="1" type="noConversion"/>
  </si>
  <si>
    <t>- 아래와 같은 헤어 색, 피부 색, 립스틱, 렌즈 색상이 보상으로 들어간다.</t>
    <phoneticPr fontId="1" type="noConversion"/>
  </si>
  <si>
    <t>신규 렌즈 랜덤 박스</t>
    <phoneticPr fontId="1" type="noConversion"/>
  </si>
  <si>
    <t>신규 피부 색 랜덤 박스</t>
    <phoneticPr fontId="1" type="noConversion"/>
  </si>
  <si>
    <t>신규 립스틱 색 랜덤 박스</t>
    <phoneticPr fontId="1" type="noConversion"/>
  </si>
  <si>
    <t>신규 닉네임 패널 랜덤 박스</t>
    <phoneticPr fontId="1" type="noConversion"/>
  </si>
  <si>
    <t>메르헨 펜던트 랜덤 박스</t>
    <phoneticPr fontId="1" type="noConversion"/>
  </si>
  <si>
    <t>신규 말풍선 랜덤 박스</t>
    <phoneticPr fontId="1" type="noConversion"/>
  </si>
  <si>
    <t>요정 스킨 랜덤 박스</t>
    <phoneticPr fontId="1" type="noConversion"/>
  </si>
  <si>
    <t>신규 머리카락 색 랜덤 박스</t>
    <phoneticPr fontId="1" type="noConversion"/>
  </si>
  <si>
    <t>상점에서 판매하지 않는 머리카락 색상을 랜덤 박스에서 1개 지급</t>
    <phoneticPr fontId="1" type="noConversion"/>
  </si>
  <si>
    <t>상점에서 판매하고 있는 요정 스킨 중 1개를 랜덤 박스에서 지급</t>
    <phoneticPr fontId="1" type="noConversion"/>
  </si>
  <si>
    <t>상점에서 판매하지 않는 렌즈 색상을 랜덤 박스에서 1개 지급</t>
    <phoneticPr fontId="1" type="noConversion"/>
  </si>
  <si>
    <t>상점에서 판매하지 않는 피부 색상을 랜덤 박스에서 1개 지급</t>
    <phoneticPr fontId="1" type="noConversion"/>
  </si>
  <si>
    <t>상점에서 판매하지 않는 립스틱 색상을 랜덤 박스에서 1개 지급</t>
    <phoneticPr fontId="1" type="noConversion"/>
  </si>
  <si>
    <t>상점에서 판매하지 않는 닉네임 패널을 랜덤 박스에서 1개 지급</t>
    <phoneticPr fontId="1" type="noConversion"/>
  </si>
  <si>
    <t>상점에서 판매하지 않는 메르헨 펜던트를 랜덤 박스에서 1개 지급</t>
    <phoneticPr fontId="1" type="noConversion"/>
  </si>
  <si>
    <t>신규 말풍선</t>
    <phoneticPr fontId="1" type="noConversion"/>
  </si>
  <si>
    <t>- 아래와 같이 총 6 종의 말풍선이 보상으로 들어간다.</t>
    <phoneticPr fontId="1" type="noConversion"/>
  </si>
  <si>
    <t>작물 알바 프로필 테두리 랜덤박스</t>
    <phoneticPr fontId="1" type="noConversion"/>
  </si>
  <si>
    <t>특정 신체 부위 크기 조절 아이템 랜덤박스</t>
    <phoneticPr fontId="1" type="noConversion"/>
  </si>
  <si>
    <t>작물 일러스트 이용 엔티티 - 액자 랜덤박스</t>
    <phoneticPr fontId="1" type="noConversion"/>
  </si>
  <si>
    <t>- 아래와 같이 2개의 알바 프로필 테두리가 사용된다.</t>
    <phoneticPr fontId="1" type="noConversion"/>
  </si>
  <si>
    <t>냐옹이의 나 예쁘냥? 테두리</t>
    <phoneticPr fontId="1" type="noConversion"/>
  </si>
  <si>
    <t>몽몽이의 몽실몽실 테두리</t>
    <phoneticPr fontId="1" type="noConversion"/>
  </si>
  <si>
    <t>인어공주의 바닷속 세상 말풍선</t>
  </si>
  <si>
    <t>클레오파트라의 치명적 매력 말풍선</t>
  </si>
  <si>
    <t>빨간머리앤의 코스모스 말풍선</t>
  </si>
  <si>
    <t>달토끼의 귀염충만 말풍선</t>
  </si>
  <si>
    <t>구미호의 으시시 말풍선</t>
  </si>
  <si>
    <t>성냥팔이 소녀의 크리스마스 말풍선</t>
  </si>
  <si>
    <t>[미장손프리미엄] 그린 블루</t>
  </si>
  <si>
    <t>[미장손프리미엄] 드라이 로즈</t>
  </si>
  <si>
    <t>[미장손프리미엄] 어비스 블루</t>
  </si>
  <si>
    <t>오렌지 초콜릿 렌즈</t>
  </si>
  <si>
    <t>미드나잇 블루 렌즈</t>
  </si>
  <si>
    <t>옐로우 그린 렌즈</t>
  </si>
  <si>
    <t>어비스 렌즈</t>
  </si>
  <si>
    <t>피부색변경 - 핑크빛 피부</t>
  </si>
  <si>
    <t>피부색변경 - 오렌지 팝 피부</t>
  </si>
  <si>
    <t>피부색변경 - 화이트 핑크 피부</t>
  </si>
  <si>
    <t>누디스트 핑크 립스틱</t>
  </si>
  <si>
    <t>캔디슈가 핑크 립스틱</t>
  </si>
  <si>
    <t>오렌지 플라워 립스틱</t>
  </si>
  <si>
    <t>드라이 로즈 립스틱</t>
  </si>
  <si>
    <t>[미장손프리미엄] 밀크티 브라운</t>
    <phoneticPr fontId="1" type="noConversion"/>
  </si>
  <si>
    <t>신규 닉네임 패널</t>
    <phoneticPr fontId="1" type="noConversion"/>
  </si>
  <si>
    <t>닉네임패널(인어공주)</t>
    <phoneticPr fontId="1" type="noConversion"/>
  </si>
  <si>
    <t>닉네임패널(클래오파트라)</t>
    <phoneticPr fontId="1" type="noConversion"/>
  </si>
  <si>
    <t>닉네임패널(빨간머리앤)</t>
    <phoneticPr fontId="1" type="noConversion"/>
  </si>
  <si>
    <t>닉네임패널(달토끼묘묘)</t>
    <phoneticPr fontId="1" type="noConversion"/>
  </si>
  <si>
    <t>닉네임패널(구미호월령)</t>
    <phoneticPr fontId="1" type="noConversion"/>
  </si>
  <si>
    <t>닉네임패널(성냥팔이소녀)</t>
    <phoneticPr fontId="1" type="noConversion"/>
  </si>
  <si>
    <t>요정 스킨 랜덤박스</t>
    <phoneticPr fontId="1" type="noConversion"/>
  </si>
  <si>
    <t>닉네임 패널(메르헨) 랜덤박스</t>
    <phoneticPr fontId="1" type="noConversion"/>
  </si>
  <si>
    <t>축복받은 립스틱 랜덤박스</t>
    <phoneticPr fontId="1" type="noConversion"/>
  </si>
  <si>
    <t>작물 알바 프로필 테두리 랜덤박스</t>
    <phoneticPr fontId="1" type="noConversion"/>
  </si>
  <si>
    <t>메르헨 펜던트 랜덤 박스</t>
    <phoneticPr fontId="1" type="noConversion"/>
  </si>
  <si>
    <t>머리 크기 변환 아이템 랜덤박스</t>
    <phoneticPr fontId="1" type="noConversion"/>
  </si>
  <si>
    <t>메르헨 입간판 랜덤박스</t>
    <phoneticPr fontId="1" type="noConversion"/>
  </si>
  <si>
    <t>메르헨 말풍선 랜덤박스</t>
    <phoneticPr fontId="1" type="noConversion"/>
  </si>
  <si>
    <t>축복받은 렌즈 랜덤박스</t>
    <phoneticPr fontId="1" type="noConversion"/>
  </si>
  <si>
    <t>축복받은 염색약 랜덤박스(M)</t>
    <phoneticPr fontId="1" type="noConversion"/>
  </si>
  <si>
    <t>축복받은 피부색상 랜덤박스</t>
    <phoneticPr fontId="1" type="noConversion"/>
  </si>
  <si>
    <t>축복받은 염색약 랜덤박스(F)</t>
    <phoneticPr fontId="1" type="noConversion"/>
  </si>
  <si>
    <t>레드 스킨</t>
  </si>
  <si>
    <t>오렌지 스킨</t>
  </si>
  <si>
    <t>옐로 스킨</t>
  </si>
  <si>
    <t>그린 스킨</t>
  </si>
  <si>
    <t>9000000060000382</t>
    <phoneticPr fontId="1" type="noConversion"/>
  </si>
  <si>
    <t>9000000060000383</t>
    <phoneticPr fontId="1" type="noConversion"/>
  </si>
  <si>
    <t>9000000060000384</t>
    <phoneticPr fontId="1" type="noConversion"/>
  </si>
  <si>
    <t>9000000060000385</t>
    <phoneticPr fontId="1" type="noConversion"/>
  </si>
  <si>
    <t>510090000000100100</t>
  </si>
  <si>
    <t>510090000000200100</t>
  </si>
  <si>
    <t>510090000000300100</t>
  </si>
  <si>
    <t>510090000000400100</t>
  </si>
  <si>
    <t>ProductID</t>
    <phoneticPr fontId="1" type="noConversion"/>
  </si>
  <si>
    <t>GoodsID</t>
    <phoneticPr fontId="1" type="noConversion"/>
  </si>
  <si>
    <t>확률</t>
    <phoneticPr fontId="1" type="noConversion"/>
  </si>
  <si>
    <t>아이템 이름</t>
    <phoneticPr fontId="1" type="noConversion"/>
  </si>
  <si>
    <t>8900000010002362</t>
    <phoneticPr fontId="1" type="noConversion"/>
  </si>
  <si>
    <t>8900000010002363</t>
    <phoneticPr fontId="1" type="noConversion"/>
  </si>
  <si>
    <t>8900000010002364</t>
    <phoneticPr fontId="1" type="noConversion"/>
  </si>
  <si>
    <t>8900000010002365</t>
    <phoneticPr fontId="1" type="noConversion"/>
  </si>
  <si>
    <t>8900000010002366</t>
    <phoneticPr fontId="1" type="noConversion"/>
  </si>
  <si>
    <t>8900000010002352</t>
    <phoneticPr fontId="1" type="noConversion"/>
  </si>
  <si>
    <t>8900000010002353</t>
    <phoneticPr fontId="1" type="noConversion"/>
  </si>
  <si>
    <t>8900000010002354</t>
    <phoneticPr fontId="1" type="noConversion"/>
  </si>
  <si>
    <t>8900000010002367</t>
    <phoneticPr fontId="1" type="noConversion"/>
  </si>
  <si>
    <t>8900000010002355</t>
    <phoneticPr fontId="1" type="noConversion"/>
  </si>
  <si>
    <t>8900000010002356</t>
    <phoneticPr fontId="1" type="noConversion"/>
  </si>
  <si>
    <t>8900000010002357</t>
    <phoneticPr fontId="1" type="noConversion"/>
  </si>
  <si>
    <t>8900000010002358</t>
    <phoneticPr fontId="1" type="noConversion"/>
  </si>
  <si>
    <t>891530000000219601</t>
  </si>
  <si>
    <t>891530000000219701</t>
  </si>
  <si>
    <t>891530000000219801</t>
  </si>
  <si>
    <t>891530000000219901</t>
  </si>
  <si>
    <t>891530000000220001</t>
  </si>
  <si>
    <t>891530000000220101</t>
  </si>
  <si>
    <t>891530000000220201</t>
  </si>
  <si>
    <t>891530000000220301</t>
  </si>
  <si>
    <t>891530000000220801</t>
    <phoneticPr fontId="1" type="noConversion"/>
  </si>
  <si>
    <t>891530000000220401</t>
  </si>
  <si>
    <t>891530000000220501</t>
  </si>
  <si>
    <t>891530000000220601</t>
  </si>
  <si>
    <t>891530000000220701</t>
    <phoneticPr fontId="1" type="noConversion"/>
  </si>
  <si>
    <t>ItemID</t>
    <phoneticPr fontId="1" type="noConversion"/>
  </si>
  <si>
    <t>요정 스킨 랜덤박스 확률</t>
    <phoneticPr fontId="1" type="noConversion"/>
  </si>
  <si>
    <t>1001000010109609</t>
    <phoneticPr fontId="1" type="noConversion"/>
  </si>
  <si>
    <t>1001000010109610</t>
    <phoneticPr fontId="1" type="noConversion"/>
  </si>
  <si>
    <t>1001000010109611</t>
    <phoneticPr fontId="1" type="noConversion"/>
  </si>
  <si>
    <t>9000000050000814</t>
    <phoneticPr fontId="1" type="noConversion"/>
  </si>
  <si>
    <t>9000000050000815</t>
    <phoneticPr fontId="1" type="noConversion"/>
  </si>
  <si>
    <t>9000000050000816</t>
    <phoneticPr fontId="1" type="noConversion"/>
  </si>
  <si>
    <t>쪼매 커진 내 얼굴</t>
    <phoneticPr fontId="1" type="noConversion"/>
  </si>
  <si>
    <t>빵빵한 내 얼굴</t>
    <phoneticPr fontId="1" type="noConversion"/>
  </si>
  <si>
    <t>보름달 내 얼굴</t>
    <phoneticPr fontId="1" type="noConversion"/>
  </si>
  <si>
    <t>빗풋 발바닥</t>
    <phoneticPr fontId="1" type="noConversion"/>
  </si>
  <si>
    <t>살짝 커진 손바닥</t>
    <phoneticPr fontId="1" type="noConversion"/>
  </si>
  <si>
    <t>짱 큰 손바닥</t>
    <phoneticPr fontId="1" type="noConversion"/>
  </si>
  <si>
    <t>891060000000001701</t>
  </si>
  <si>
    <t>891060000000001801</t>
  </si>
  <si>
    <t>891060000000001901</t>
  </si>
  <si>
    <t>891060000000002001</t>
    <phoneticPr fontId="1" type="noConversion"/>
  </si>
  <si>
    <t>891060000000002101</t>
    <phoneticPr fontId="1" type="noConversion"/>
  </si>
  <si>
    <t>891060000000002201</t>
    <phoneticPr fontId="1" type="noConversion"/>
  </si>
  <si>
    <t>9000000050000750</t>
    <phoneticPr fontId="1" type="noConversion"/>
  </si>
  <si>
    <t>9000000050000751</t>
    <phoneticPr fontId="1" type="noConversion"/>
  </si>
  <si>
    <t>9000000050000752</t>
    <phoneticPr fontId="1" type="noConversion"/>
  </si>
  <si>
    <t>9000000050000753</t>
    <phoneticPr fontId="1" type="noConversion"/>
  </si>
  <si>
    <t>9000000050000754</t>
    <phoneticPr fontId="1" type="noConversion"/>
  </si>
  <si>
    <t>9000000050000757</t>
    <phoneticPr fontId="1" type="noConversion"/>
  </si>
  <si>
    <t>메르헨 입간판 - 인어공주</t>
    <phoneticPr fontId="1" type="noConversion"/>
  </si>
  <si>
    <t>메르헨 입간판 - 클레오파트라</t>
    <phoneticPr fontId="1" type="noConversion"/>
  </si>
  <si>
    <t>메르헨 입간판 - 빨간머리 앤</t>
    <phoneticPr fontId="1" type="noConversion"/>
  </si>
  <si>
    <t>메르헨 입간판 - 달토끼 묘묘</t>
    <phoneticPr fontId="1" type="noConversion"/>
  </si>
  <si>
    <t>메르헨 입간판 - 구미호</t>
    <phoneticPr fontId="1" type="noConversion"/>
  </si>
  <si>
    <t>메르헨 입간판 - 성냥팔이 소녀</t>
    <phoneticPr fontId="1" type="noConversion"/>
  </si>
  <si>
    <t>1001000010109720</t>
    <phoneticPr fontId="1" type="noConversion"/>
  </si>
  <si>
    <t>1001000010109721</t>
    <phoneticPr fontId="1" type="noConversion"/>
  </si>
  <si>
    <t>1001000010109722</t>
    <phoneticPr fontId="1" type="noConversion"/>
  </si>
  <si>
    <t>1001000010109723</t>
    <phoneticPr fontId="1" type="noConversion"/>
  </si>
  <si>
    <t>1001000010109724</t>
    <phoneticPr fontId="1" type="noConversion"/>
  </si>
  <si>
    <t>1001000010109725</t>
    <phoneticPr fontId="1" type="noConversion"/>
  </si>
  <si>
    <t>닉네임패널(인어공주)</t>
    <phoneticPr fontId="1" type="noConversion"/>
  </si>
  <si>
    <t>닉네임패널(클레오파트라)</t>
    <phoneticPr fontId="1" type="noConversion"/>
  </si>
  <si>
    <t>닉네임패널(달토끼묘묘)</t>
    <phoneticPr fontId="1" type="noConversion"/>
  </si>
  <si>
    <t>닉네임패널(구미호)</t>
    <phoneticPr fontId="1" type="noConversion"/>
  </si>
  <si>
    <t>9000000050000803</t>
    <phoneticPr fontId="1" type="noConversion"/>
  </si>
  <si>
    <t>9000000050000804</t>
    <phoneticPr fontId="1" type="noConversion"/>
  </si>
  <si>
    <t>9000000050000805</t>
    <phoneticPr fontId="1" type="noConversion"/>
  </si>
  <si>
    <t>9000000050000806</t>
    <phoneticPr fontId="1" type="noConversion"/>
  </si>
  <si>
    <t>9000000050000807</t>
    <phoneticPr fontId="1" type="noConversion"/>
  </si>
  <si>
    <t>9000000050000808</t>
    <phoneticPr fontId="1" type="noConversion"/>
  </si>
  <si>
    <t>인어공주의 바닷속 세상 말풍선</t>
    <phoneticPr fontId="1" type="noConversion"/>
  </si>
  <si>
    <t>클레오파트라의 치명적 매력 말풍선</t>
    <phoneticPr fontId="1" type="noConversion"/>
  </si>
  <si>
    <t>빨간머리앤의 코스모스 말풍선</t>
    <phoneticPr fontId="1" type="noConversion"/>
  </si>
  <si>
    <t>달토끼의 귀염충만 말풍선</t>
    <phoneticPr fontId="1" type="noConversion"/>
  </si>
  <si>
    <t>구미호의 으시시 말풍선</t>
    <phoneticPr fontId="1" type="noConversion"/>
  </si>
  <si>
    <t>성냥팔이 소녀의 크리스마스 말풍선</t>
    <phoneticPr fontId="1" type="noConversion"/>
  </si>
  <si>
    <t>9000000050000799</t>
  </si>
  <si>
    <t>9000000050000800</t>
  </si>
  <si>
    <t>9000000050000801</t>
  </si>
  <si>
    <t>9000000050000802</t>
  </si>
  <si>
    <t>누디스트 핑크 립스틱</t>
    <phoneticPr fontId="1" type="noConversion"/>
  </si>
  <si>
    <t>캔디슈가 핑크 립스틱</t>
    <phoneticPr fontId="1" type="noConversion"/>
  </si>
  <si>
    <t>드라이 로즈 립스틱</t>
    <phoneticPr fontId="1" type="noConversion"/>
  </si>
  <si>
    <t>오렌지 초콜릿 렌즈</t>
    <phoneticPr fontId="1" type="noConversion"/>
  </si>
  <si>
    <t>[미장손 블레싱에디션] 밀크티 브라운</t>
    <phoneticPr fontId="1" type="noConversion"/>
  </si>
  <si>
    <t>[미장손 블레싱에디션] 그린 블루</t>
    <phoneticPr fontId="1" type="noConversion"/>
  </si>
  <si>
    <t>[미장손 블레싱에디션] 드라이 로즈</t>
    <phoneticPr fontId="1" type="noConversion"/>
  </si>
  <si>
    <t>피부색변경 - 핑크빛 피부</t>
    <phoneticPr fontId="1" type="noConversion"/>
  </si>
  <si>
    <t>피부색변경 - 오렌지 팝 피부</t>
    <phoneticPr fontId="1" type="noConversion"/>
  </si>
  <si>
    <t>피부색변경 - 화이트 핑크 피부</t>
    <phoneticPr fontId="1" type="noConversion"/>
  </si>
  <si>
    <t>피부색변경 - 그린블루 피부</t>
    <phoneticPr fontId="1" type="noConversion"/>
  </si>
  <si>
    <t>오렌지 플라워 립스틱</t>
    <phoneticPr fontId="1" type="noConversion"/>
  </si>
  <si>
    <t>미드나잇 블루 렌즈</t>
    <phoneticPr fontId="1" type="noConversion"/>
  </si>
  <si>
    <t>옐로우 그린 렌즈</t>
    <phoneticPr fontId="1" type="noConversion"/>
  </si>
  <si>
    <t>어비스 렌즈</t>
    <phoneticPr fontId="1" type="noConversion"/>
  </si>
  <si>
    <t>[미장손 블레싱에디션] 어비스 블루</t>
    <phoneticPr fontId="1" type="noConversion"/>
  </si>
  <si>
    <t>9000000050000792</t>
  </si>
  <si>
    <t>9000000050000793</t>
  </si>
  <si>
    <t>9000000050000794</t>
  </si>
  <si>
    <t>9000000050000795</t>
  </si>
  <si>
    <t>9000000050000788</t>
  </si>
  <si>
    <t>9000000050000789</t>
  </si>
  <si>
    <t>9000000050000790</t>
  </si>
  <si>
    <t>9000000050000791</t>
  </si>
  <si>
    <t>9000000050000796</t>
  </si>
  <si>
    <t>9000000050000797</t>
  </si>
  <si>
    <t>9000000050000798</t>
  </si>
  <si>
    <t>9000000050000809</t>
    <phoneticPr fontId="1" type="noConversion"/>
  </si>
  <si>
    <t>630110200000001401</t>
  </si>
  <si>
    <t>630110200000001501</t>
  </si>
  <si>
    <t>630110200000001601</t>
  </si>
  <si>
    <t>630110200000001701</t>
  </si>
  <si>
    <t>630310000000002601</t>
  </si>
  <si>
    <t>630310000000002701</t>
  </si>
  <si>
    <t>630310000000002801</t>
  </si>
  <si>
    <t>630310000000002901</t>
  </si>
  <si>
    <t>630220100000005301</t>
  </si>
  <si>
    <t>630220100000005401</t>
  </si>
  <si>
    <t>630220100000005501</t>
  </si>
  <si>
    <t>630220100000005601</t>
  </si>
  <si>
    <t>630230000000001301</t>
  </si>
  <si>
    <t>630230000000001401</t>
  </si>
  <si>
    <t>630230000000001501</t>
  </si>
  <si>
    <t>1001000010109612</t>
  </si>
  <si>
    <t>1001000010109613</t>
  </si>
  <si>
    <t>1001000010109614</t>
  </si>
  <si>
    <t>1001000010109615</t>
  </si>
  <si>
    <t>1001000010109616</t>
  </si>
  <si>
    <t>1001000010109617</t>
  </si>
  <si>
    <t>1001000010109618</t>
  </si>
  <si>
    <t>1001000010109619</t>
  </si>
  <si>
    <t>1001000010109620</t>
  </si>
  <si>
    <t>1001000010109621</t>
  </si>
  <si>
    <t>1001000010109622</t>
  </si>
  <si>
    <t>1001000010109623</t>
  </si>
  <si>
    <t>1001000010109624</t>
  </si>
  <si>
    <t>1001000010109625</t>
  </si>
  <si>
    <t>1001000010109626</t>
  </si>
  <si>
    <t>1001000010109627</t>
  </si>
  <si>
    <t>1001000010109628</t>
  </si>
  <si>
    <t>1001000010109629</t>
  </si>
  <si>
    <t>1001000010109630</t>
  </si>
  <si>
    <t>1001000010109631</t>
  </si>
  <si>
    <t>1001000010109632</t>
  </si>
  <si>
    <t>1001000010109633</t>
  </si>
  <si>
    <t>1001000010109634</t>
  </si>
  <si>
    <t>1001000010109635</t>
  </si>
  <si>
    <t>1001000010109636</t>
  </si>
  <si>
    <t>1001000010109637</t>
  </si>
  <si>
    <t>1001000010109638</t>
  </si>
  <si>
    <t>1001000010109639</t>
  </si>
  <si>
    <t>1001000010109640</t>
  </si>
  <si>
    <t>1001000010109641</t>
  </si>
  <si>
    <t>1001000010109642</t>
  </si>
  <si>
    <t>1001000010109643</t>
  </si>
  <si>
    <t>1001000010109644</t>
  </si>
  <si>
    <t>1001000010109645</t>
  </si>
  <si>
    <t>1001000010109646</t>
  </si>
  <si>
    <t>1001000010109647</t>
  </si>
  <si>
    <t>1001000010109648</t>
  </si>
  <si>
    <t>1001000010109649</t>
  </si>
  <si>
    <t>1001000010109650</t>
  </si>
  <si>
    <t>1001000010109651</t>
  </si>
  <si>
    <t>1001000010109652</t>
  </si>
  <si>
    <t>1001000010109653</t>
  </si>
  <si>
    <t>1001000010109654</t>
  </si>
  <si>
    <t>1001000010109655</t>
  </si>
  <si>
    <t>1001000010109656</t>
  </si>
  <si>
    <t>1001000010109657</t>
  </si>
  <si>
    <t>1001000010109658</t>
  </si>
  <si>
    <t>1001000010109659</t>
  </si>
  <si>
    <t>1001000010109660</t>
  </si>
  <si>
    <t>1001000010109661</t>
  </si>
  <si>
    <t>1001000010109662</t>
  </si>
  <si>
    <t>1001000010109663</t>
  </si>
  <si>
    <t>1001000010109664</t>
  </si>
  <si>
    <t>1001000010109665</t>
  </si>
  <si>
    <t>1001000010109666</t>
  </si>
  <si>
    <t>1001000010109667</t>
  </si>
  <si>
    <t>1001000010109668</t>
  </si>
  <si>
    <t>1001000010109669</t>
  </si>
  <si>
    <t>1001000010109670</t>
  </si>
  <si>
    <t>1001000010109671</t>
  </si>
  <si>
    <t>1001000010109672</t>
  </si>
  <si>
    <t>1001000010109673</t>
  </si>
  <si>
    <t>1001000010109674</t>
  </si>
  <si>
    <t>1001000010109675</t>
  </si>
  <si>
    <t>1001000010109676</t>
  </si>
  <si>
    <t>1001000010109677</t>
  </si>
  <si>
    <t>1001000010109678</t>
  </si>
  <si>
    <t>1001000010109679</t>
  </si>
  <si>
    <t>1001000010109680</t>
  </si>
  <si>
    <t>1001000010109681</t>
  </si>
  <si>
    <t>1001000010109682</t>
  </si>
  <si>
    <t>1001000010109683</t>
  </si>
  <si>
    <t>1001000010109684</t>
  </si>
  <si>
    <t>1001000010109685</t>
  </si>
  <si>
    <t>1001000010109686</t>
  </si>
  <si>
    <t>1001000010109687</t>
  </si>
  <si>
    <t>1001000010109688</t>
  </si>
  <si>
    <t>1001000010109689</t>
  </si>
  <si>
    <t>1001000010109690</t>
  </si>
  <si>
    <t>1001000010109691</t>
  </si>
  <si>
    <t>1001000010109692</t>
  </si>
  <si>
    <t>1001000010109693</t>
  </si>
  <si>
    <t>1001000010109694</t>
  </si>
  <si>
    <t>1001000010109695</t>
  </si>
  <si>
    <t>1001000010109696</t>
  </si>
  <si>
    <t>1001000010109697</t>
  </si>
  <si>
    <t>1001000010109698</t>
  </si>
  <si>
    <t>1001000010109699</t>
  </si>
  <si>
    <t>1001000010109700</t>
  </si>
  <si>
    <t>1001000010109701</t>
  </si>
  <si>
    <t>1001000010109702</t>
  </si>
  <si>
    <t>1001000010109703</t>
  </si>
  <si>
    <t>1001000010109704</t>
  </si>
  <si>
    <t>1001000010109705</t>
  </si>
  <si>
    <t>1001000010109706</t>
  </si>
  <si>
    <t>1001000010109707</t>
  </si>
  <si>
    <t>1001000010109708</t>
  </si>
  <si>
    <t>1001000010109709</t>
  </si>
  <si>
    <t>1001000010109710</t>
  </si>
  <si>
    <t>1001000010109711</t>
  </si>
  <si>
    <t>1001000010109712</t>
  </si>
  <si>
    <t>1001000010109713</t>
  </si>
  <si>
    <t>1001000010109714</t>
  </si>
  <si>
    <t>1001000010109715</t>
  </si>
  <si>
    <t>1001000010109716</t>
  </si>
  <si>
    <t>1001000010109717</t>
  </si>
  <si>
    <t>1001000010109718</t>
  </si>
  <si>
    <t>1001000010109719</t>
  </si>
  <si>
    <t>사파이어</t>
  </si>
  <si>
    <t>토파즈</t>
  </si>
  <si>
    <t>터키석</t>
  </si>
  <si>
    <t>가넷</t>
  </si>
  <si>
    <t>자수정</t>
  </si>
  <si>
    <t>애쿼머린</t>
  </si>
  <si>
    <t>다이아몬드</t>
  </si>
  <si>
    <t>에메랄드</t>
  </si>
  <si>
    <t>진주</t>
  </si>
  <si>
    <t>루비</t>
  </si>
  <si>
    <t>페리도트</t>
  </si>
  <si>
    <t>게자리 카드</t>
  </si>
  <si>
    <t>헤라클레스 카드</t>
  </si>
  <si>
    <t>사자자리</t>
  </si>
  <si>
    <t>방패자리 카드</t>
  </si>
  <si>
    <t>돌고래자리 카드</t>
  </si>
  <si>
    <t>처녀자리</t>
  </si>
  <si>
    <t>이리자리</t>
  </si>
  <si>
    <t>남쪽왕관자리</t>
  </si>
  <si>
    <t>천칭자리</t>
  </si>
  <si>
    <t>페가수스자리</t>
  </si>
  <si>
    <t>인디언자리</t>
  </si>
  <si>
    <t>전갈자리</t>
  </si>
  <si>
    <t>큰곰자리</t>
  </si>
  <si>
    <t>사수자리</t>
  </si>
  <si>
    <t>용자리</t>
  </si>
  <si>
    <t>토끼자리</t>
  </si>
  <si>
    <t>염소자리</t>
  </si>
  <si>
    <t>공작자리</t>
  </si>
  <si>
    <t>마차부자리</t>
  </si>
  <si>
    <t>물병자리</t>
  </si>
  <si>
    <t>황새치자리</t>
  </si>
  <si>
    <t>북쪽왕관자리</t>
  </si>
  <si>
    <t>물고기자리</t>
  </si>
  <si>
    <t>머리털자리</t>
  </si>
  <si>
    <t>양자리</t>
  </si>
  <si>
    <t>사냥개자리</t>
  </si>
  <si>
    <t>돛자리</t>
  </si>
  <si>
    <t>황소자리</t>
  </si>
  <si>
    <t>날치자리</t>
  </si>
  <si>
    <t>카멜레온자리</t>
  </si>
  <si>
    <t>쌍둥이자리</t>
  </si>
  <si>
    <t>나침반자리</t>
  </si>
  <si>
    <t>여우자리</t>
  </si>
  <si>
    <t>페르세우스 자리</t>
  </si>
  <si>
    <t>안드로메다 자리</t>
  </si>
  <si>
    <t>벨레로폰의 승리</t>
  </si>
  <si>
    <t>아테나의 계시</t>
  </si>
  <si>
    <t>괴수 키메라</t>
  </si>
  <si>
    <t>마이더스의 손</t>
  </si>
  <si>
    <t>술의 신 디오니소스</t>
  </si>
  <si>
    <t>저승의 강 스틱스</t>
  </si>
  <si>
    <t>오르페우스의 노래</t>
  </si>
  <si>
    <t>명계의 하데스</t>
  </si>
  <si>
    <t>연인 에우리디케</t>
  </si>
  <si>
    <t>테세우스 자리</t>
  </si>
  <si>
    <t>포세이돈 자리</t>
  </si>
  <si>
    <t>프로메테우스 자리</t>
  </si>
  <si>
    <t>불의 신전 자리</t>
  </si>
  <si>
    <t>코카서스 절벽 자리</t>
  </si>
  <si>
    <t>판도라의 호기심</t>
  </si>
  <si>
    <t>아버지 헤파이스토스</t>
  </si>
  <si>
    <t>에피메테우스와의 결혼</t>
  </si>
  <si>
    <t>태양의 아폴론</t>
  </si>
  <si>
    <t>달의 아르테미스</t>
  </si>
  <si>
    <t>해와 달의 어머니 레토</t>
  </si>
  <si>
    <t>헤라의 자비</t>
  </si>
  <si>
    <t>전쟁의 신 아레스</t>
  </si>
  <si>
    <t>대적자 기가스</t>
  </si>
  <si>
    <t>어머니 가이아</t>
  </si>
  <si>
    <t>큐피트의 결혼</t>
  </si>
  <si>
    <t>미의 여신 아프로디테</t>
  </si>
  <si>
    <t>공주 프시케</t>
  </si>
  <si>
    <t>승리자 오디세우스</t>
  </si>
  <si>
    <t>대왕 아가멤논</t>
  </si>
  <si>
    <t>영웅 아킬레우스</t>
  </si>
  <si>
    <t>휴화산 섬</t>
  </si>
  <si>
    <t>큰 바위 얼굴의 돌잔치</t>
  </si>
  <si>
    <t>얼어붙은 빙산지대</t>
  </si>
  <si>
    <t>유령선 출몰지역</t>
  </si>
  <si>
    <t>눈 내리는 크리스마스 성</t>
  </si>
  <si>
    <t>뜨겁게 달아오른 불화산섬</t>
  </si>
  <si>
    <t>발렌타인데이 초코섬</t>
  </si>
  <si>
    <t>화이트데이 캔디섬</t>
  </si>
  <si>
    <t>둥실둥실 천공 섬</t>
  </si>
  <si>
    <t>거북섬</t>
  </si>
  <si>
    <t>UFO 섬</t>
  </si>
  <si>
    <t>휴화산 섬의 아기 용</t>
  </si>
  <si>
    <t>바위 섬의 '뭄바'</t>
  </si>
  <si>
    <t>얼음섬의 '울라쿵'</t>
  </si>
  <si>
    <t>유령선의 '잭'</t>
  </si>
  <si>
    <t>크리스마스 트리 '크리'</t>
  </si>
  <si>
    <t>불화산 섬의 '이프'</t>
  </si>
  <si>
    <t>사랑의 큐피트 움머</t>
  </si>
  <si>
    <t>하트 캔디 머신 로보보</t>
  </si>
  <si>
    <t>귀염 멍뭉이 아루</t>
  </si>
  <si>
    <t>아기 거북 도토</t>
  </si>
  <si>
    <t>욕심쟁이 쀼쀼</t>
  </si>
  <si>
    <t>오팔</t>
  </si>
  <si>
    <t>백조자리 카드</t>
  </si>
  <si>
    <t>봉황자리</t>
  </si>
  <si>
    <t>비둘기자리</t>
  </si>
  <si>
    <t>메두사 자리</t>
  </si>
  <si>
    <t>미노타우로스 자리</t>
  </si>
  <si>
    <t>헤르메스의 묘책</t>
  </si>
  <si>
    <t>파수꾼 아르고스</t>
  </si>
  <si>
    <t>요동치는 회오리섬</t>
  </si>
  <si>
    <t>회오리 섬 문어 '뀨'</t>
  </si>
  <si>
    <t>920230000000000001</t>
  </si>
  <si>
    <t>920230000000000201</t>
  </si>
  <si>
    <t>920230000000000301</t>
  </si>
  <si>
    <t>920230000000000801</t>
  </si>
  <si>
    <t>920230000000000901</t>
  </si>
  <si>
    <t>920230000000001001</t>
  </si>
  <si>
    <t>920230000000001601</t>
  </si>
  <si>
    <t>920230000000001801</t>
  </si>
  <si>
    <t>920230000000002301</t>
  </si>
  <si>
    <t>920230000000002401</t>
  </si>
  <si>
    <t>920230000000004101</t>
  </si>
  <si>
    <t>940230000000024901</t>
  </si>
  <si>
    <t>940230000000000101</t>
  </si>
  <si>
    <t>940230000000000201</t>
  </si>
  <si>
    <t>940230000000000301</t>
  </si>
  <si>
    <t>940230000000000601</t>
  </si>
  <si>
    <t>940230000000000701</t>
  </si>
  <si>
    <t>940230000000000801</t>
  </si>
  <si>
    <t>940230000000001101</t>
  </si>
  <si>
    <t>940230000000001201</t>
  </si>
  <si>
    <t>940230000000001301</t>
  </si>
  <si>
    <t>940230000000001601</t>
  </si>
  <si>
    <t>940230000000001701</t>
  </si>
  <si>
    <t>940230000000001801</t>
  </si>
  <si>
    <t>940230000000002101</t>
  </si>
  <si>
    <t>940230000000002201</t>
  </si>
  <si>
    <t>940230000000002301</t>
  </si>
  <si>
    <t>940230000000002601</t>
  </si>
  <si>
    <t>940230000000002701</t>
  </si>
  <si>
    <t>940230000000002801</t>
  </si>
  <si>
    <t>940230000000003101</t>
  </si>
  <si>
    <t>940230000000003201</t>
  </si>
  <si>
    <t>940230000000003301</t>
  </si>
  <si>
    <t>940230000000003601</t>
  </si>
  <si>
    <t>940230000000003701</t>
  </si>
  <si>
    <t>940230000000003801</t>
  </si>
  <si>
    <t>940230000000004101</t>
  </si>
  <si>
    <t>940230000000004201</t>
  </si>
  <si>
    <t>940230000000004301</t>
  </si>
  <si>
    <t>940230000000004601</t>
  </si>
  <si>
    <t>940230000000004701</t>
  </si>
  <si>
    <t>940230000000004801</t>
  </si>
  <si>
    <t>940230000000005101</t>
  </si>
  <si>
    <t>940230000000005201</t>
  </si>
  <si>
    <t>940230000000005301</t>
  </si>
  <si>
    <t>940230000000005601</t>
  </si>
  <si>
    <t>940230000000005701</t>
  </si>
  <si>
    <t>940230000000005801</t>
  </si>
  <si>
    <t>940230000000011501</t>
  </si>
  <si>
    <t>940230000000011601</t>
  </si>
  <si>
    <t>940230000000011701</t>
  </si>
  <si>
    <t>940230000000012001</t>
  </si>
  <si>
    <t>940230000000012101</t>
  </si>
  <si>
    <t>940230000000012201</t>
  </si>
  <si>
    <t>940230000000012501</t>
  </si>
  <si>
    <t>940230000000012601</t>
  </si>
  <si>
    <t>940230000000012701</t>
  </si>
  <si>
    <t>940230000000013001</t>
  </si>
  <si>
    <t>940230000000013101</t>
  </si>
  <si>
    <t>940230000000013201</t>
  </si>
  <si>
    <t>940230000000013501</t>
  </si>
  <si>
    <t>940230000000013601</t>
  </si>
  <si>
    <t>940230000000013701</t>
  </si>
  <si>
    <t>940230000000014001</t>
  </si>
  <si>
    <t>940230000000014101</t>
  </si>
  <si>
    <t>940230000000014201</t>
  </si>
  <si>
    <t>940230000000014501</t>
  </si>
  <si>
    <t>940230000000014601</t>
  </si>
  <si>
    <t>940230000000014701</t>
  </si>
  <si>
    <t>940230000000015001</t>
  </si>
  <si>
    <t>940230000000015101</t>
  </si>
  <si>
    <t>940230000000015201</t>
  </si>
  <si>
    <t>940230000000015501</t>
  </si>
  <si>
    <t>940230000000015601</t>
  </si>
  <si>
    <t>940230000000015701</t>
  </si>
  <si>
    <t>940230000000016001</t>
  </si>
  <si>
    <t>940230000000016101</t>
  </si>
  <si>
    <t>940230000000016201</t>
  </si>
  <si>
    <t>940230000000016501</t>
  </si>
  <si>
    <t>940230000000016601</t>
  </si>
  <si>
    <t>940230000000016701</t>
  </si>
  <si>
    <t>940230000000017001</t>
  </si>
  <si>
    <t>940230000000017101</t>
  </si>
  <si>
    <t>940230000000017201</t>
  </si>
  <si>
    <t>940230000000006101</t>
  </si>
  <si>
    <t>940230000000006201</t>
  </si>
  <si>
    <t>940230000000006301</t>
  </si>
  <si>
    <t>940230000000006401</t>
  </si>
  <si>
    <t>940230000000006701</t>
  </si>
  <si>
    <t>940230000000006601</t>
  </si>
  <si>
    <t>940230000000006501</t>
  </si>
  <si>
    <t>940230000000006801</t>
  </si>
  <si>
    <t>940230000000006901</t>
  </si>
  <si>
    <t>940230000000007001</t>
  </si>
  <si>
    <t>940230000000007101</t>
  </si>
  <si>
    <t>940230000000007201</t>
  </si>
  <si>
    <t>940230000000017501</t>
  </si>
  <si>
    <t>940230000000017601</t>
  </si>
  <si>
    <t>940230000000017701</t>
  </si>
  <si>
    <t>940230000000017801</t>
  </si>
  <si>
    <t>940230000000017901</t>
  </si>
  <si>
    <t>940230000000018001</t>
  </si>
  <si>
    <t>940230000000018101</t>
  </si>
  <si>
    <t>940230000000018201</t>
  </si>
  <si>
    <t>940230000000018301</t>
  </si>
  <si>
    <t>940230000000018401</t>
  </si>
  <si>
    <t>940230000000018501</t>
  </si>
  <si>
    <t>940230000000018601</t>
  </si>
  <si>
    <t>8900000010002360</t>
  </si>
  <si>
    <t>8900000010002361</t>
  </si>
  <si>
    <t>몽몽이의 몽실몽실 테두리</t>
  </si>
  <si>
    <t>냐옹이의 나 예쁘냥? 테두리</t>
  </si>
  <si>
    <t>9000000050000771</t>
  </si>
  <si>
    <t>9000000050000772</t>
  </si>
  <si>
    <t>9000000050000773</t>
  </si>
  <si>
    <t>9000000050000774</t>
  </si>
  <si>
    <t>9000000050000775</t>
  </si>
  <si>
    <t>9000000050000776</t>
  </si>
  <si>
    <t>메르헨 펜던트 - 인어공주</t>
  </si>
  <si>
    <t>메르헨 펜던트 - 클레오파트라</t>
  </si>
  <si>
    <t>메르헨 펜던트 - 빨간머리 앤</t>
  </si>
  <si>
    <t>메르헨 펜던트 - 달토끼 묘묘</t>
  </si>
  <si>
    <t>메르헨 펜던트 - 구미호 월령</t>
  </si>
  <si>
    <t>메르헨 펜던트 - 성냥팔이소녀</t>
    <phoneticPr fontId="1" type="noConversion"/>
  </si>
  <si>
    <t>9000000050000810</t>
  </si>
  <si>
    <t>9000000050000811</t>
  </si>
  <si>
    <t>9000000050000812</t>
  </si>
  <si>
    <t>9000000050000813</t>
  </si>
  <si>
    <t>[미장손 블레싱에디션] 밀크티 브라운</t>
  </si>
  <si>
    <t>[미장손 블레싱에디션] 그린 블루</t>
  </si>
  <si>
    <t>[미장손 블레싱에디션] 드라이 로즈</t>
  </si>
  <si>
    <t>[미장손 블레싱에디션] 어비스 블루</t>
  </si>
  <si>
    <t>630220100000005701</t>
  </si>
  <si>
    <t>630220100000005801</t>
  </si>
  <si>
    <t>630220100000005901</t>
  </si>
  <si>
    <t>630220100000006001</t>
  </si>
  <si>
    <t>랜덤 박스 종류</t>
    <phoneticPr fontId="1" type="noConversion"/>
  </si>
  <si>
    <t>100 엠포인트</t>
    <phoneticPr fontId="1" type="noConversion"/>
  </si>
  <si>
    <t>100%로 획득</t>
    <phoneticPr fontId="1" type="noConversion"/>
  </si>
  <si>
    <t>*</t>
    <phoneticPr fontId="1" type="noConversion"/>
  </si>
  <si>
    <t>*</t>
    <phoneticPr fontId="1" type="noConversion"/>
  </si>
  <si>
    <t>스페셜 씨앗 랜덤 박스</t>
  </si>
  <si>
    <t>스페셜 씨앗 랜덤 박스</t>
    <phoneticPr fontId="1" type="noConversion"/>
  </si>
  <si>
    <t>홈가든 스페셜 럭키박스</t>
    <phoneticPr fontId="1" type="noConversion"/>
  </si>
  <si>
    <t>300개 중 무조건 1개 획득 가능 및
해당 랜덤 박스에서 탄생석, 갤럭시, 블루오션, 블루오션 몬스터, 메르헨 씨앗이 모두 나옴.</t>
    <phoneticPr fontId="1" type="noConversion"/>
  </si>
  <si>
    <t>스페셜 씨앗 랜덤 박스</t>
    <phoneticPr fontId="1" type="noConversion"/>
  </si>
  <si>
    <t>1001000010109727</t>
  </si>
  <si>
    <t>1001000010109728</t>
  </si>
  <si>
    <t>1001000010109730</t>
  </si>
  <si>
    <t>1001000010109731</t>
  </si>
  <si>
    <t>1001000010109732</t>
  </si>
  <si>
    <t>1001000010109733</t>
  </si>
  <si>
    <t>인어 공주 이야기</t>
  </si>
  <si>
    <t>클레오파트라 이야기</t>
  </si>
  <si>
    <t>빨간머리 앤 이야기</t>
  </si>
  <si>
    <t>달토끼 묘묘 이야기</t>
  </si>
  <si>
    <t>성냥팔이 소녀 이야기</t>
  </si>
  <si>
    <t>구미호 월령 이야기</t>
  </si>
  <si>
    <t>940230000000019401</t>
  </si>
  <si>
    <t>940230000000019501</t>
  </si>
  <si>
    <t>940230000000019002</t>
  </si>
  <si>
    <t>940230000000019102</t>
  </si>
  <si>
    <t>940230000000019202</t>
  </si>
  <si>
    <t>940230000000019302</t>
  </si>
  <si>
    <t>기간/횟수</t>
    <phoneticPr fontId="1" type="noConversion"/>
  </si>
  <si>
    <t>30일</t>
    <phoneticPr fontId="1" type="noConversion"/>
  </si>
  <si>
    <t>1회</t>
    <phoneticPr fontId="1" type="noConversion"/>
  </si>
  <si>
    <t>1회(우클릭시 해제 가능)</t>
    <phoneticPr fontId="1" type="noConversion"/>
  </si>
  <si>
    <t>축복받은 염색약 랜덤박스</t>
    <phoneticPr fontId="1" type="noConversion"/>
  </si>
  <si>
    <t>축복받은 염색약 랜덤박스(F)</t>
  </si>
  <si>
    <t>축복받은 피부색상 랜덤박스</t>
  </si>
  <si>
    <t>작물 알바 프로필 테두리 랜덤박스</t>
  </si>
  <si>
    <t>메르헨 펜던트 랜덤 박스</t>
  </si>
  <si>
    <t>8915300000002197</t>
  </si>
  <si>
    <t>8915300000002198</t>
  </si>
  <si>
    <t>8915300000002199</t>
  </si>
  <si>
    <t>8915300000002200</t>
  </si>
  <si>
    <t>8915300000002201</t>
  </si>
  <si>
    <t>8915300000002202</t>
  </si>
  <si>
    <t>8915300000002203</t>
  </si>
  <si>
    <t>8915300000002204</t>
  </si>
  <si>
    <t>8915300000002205</t>
  </si>
  <si>
    <t>8915300000002206</t>
  </si>
  <si>
    <t>8915300000002207</t>
  </si>
  <si>
    <t>8915300000002208</t>
  </si>
  <si>
    <t>8915300000002196</t>
  </si>
  <si>
    <t>30 일</t>
    <phoneticPr fontId="1" type="noConversion"/>
  </si>
  <si>
    <t>2018.03.15 7일 -&gt; 30일로 변경</t>
    <phoneticPr fontId="1" type="noConversion"/>
  </si>
  <si>
    <t>910010000000231003</t>
    <phoneticPr fontId="1" type="noConversion"/>
  </si>
  <si>
    <t>910010000000231103</t>
    <phoneticPr fontId="1" type="noConversion"/>
  </si>
  <si>
    <t>910010000000231203</t>
    <phoneticPr fontId="1" type="noConversion"/>
  </si>
  <si>
    <t>910010000000231303</t>
    <phoneticPr fontId="1" type="noConversion"/>
  </si>
  <si>
    <t>910010000000231403</t>
    <phoneticPr fontId="1" type="noConversion"/>
  </si>
  <si>
    <t>910010000000231503</t>
    <phoneticPr fontId="1" type="noConversion"/>
  </si>
  <si>
    <t>2018.03.15 1일 -&gt; 7일로 변경</t>
    <phoneticPr fontId="1" type="noConversion"/>
  </si>
  <si>
    <t>7일</t>
    <phoneticPr fontId="1" type="noConversion"/>
  </si>
  <si>
    <t>899080000000001602</t>
    <phoneticPr fontId="1" type="noConversion"/>
  </si>
  <si>
    <t>899080000000001702</t>
    <phoneticPr fontId="1" type="noConversion"/>
  </si>
  <si>
    <t>899080000000001802</t>
    <phoneticPr fontId="1" type="noConversion"/>
  </si>
  <si>
    <t>899080000000001902</t>
    <phoneticPr fontId="1" type="noConversion"/>
  </si>
  <si>
    <t>899080000000002002</t>
    <phoneticPr fontId="1" type="noConversion"/>
  </si>
  <si>
    <t>899080000000002102</t>
    <phoneticPr fontId="1" type="noConversion"/>
  </si>
  <si>
    <t>897000000000003502</t>
    <phoneticPr fontId="1" type="noConversion"/>
  </si>
  <si>
    <t>897000000000003602</t>
    <phoneticPr fontId="1" type="noConversion"/>
  </si>
  <si>
    <t>897000000000003702</t>
    <phoneticPr fontId="1" type="noConversion"/>
  </si>
  <si>
    <t>897000000000003802</t>
    <phoneticPr fontId="1" type="noConversion"/>
  </si>
  <si>
    <t>897000000000003902</t>
    <phoneticPr fontId="1" type="noConversion"/>
  </si>
  <si>
    <t>897000000000004002</t>
    <phoneticPr fontId="1" type="noConversion"/>
  </si>
  <si>
    <t>899090000000000202</t>
    <phoneticPr fontId="1" type="noConversion"/>
  </si>
  <si>
    <t>899090000000000302</t>
    <phoneticPr fontId="1" type="noConversion"/>
  </si>
  <si>
    <t>7일</t>
    <phoneticPr fontId="1" type="noConversion"/>
  </si>
  <si>
    <t>2018.03.15 7일 -&gt; 30일로 변경</t>
    <phoneticPr fontId="1" type="noConversion"/>
  </si>
  <si>
    <t>30일</t>
    <phoneticPr fontId="1" type="noConversion"/>
  </si>
  <si>
    <t>910010000000231603</t>
    <phoneticPr fontId="1" type="noConversion"/>
  </si>
  <si>
    <t>910010000000231703</t>
    <phoneticPr fontId="1" type="noConversion"/>
  </si>
  <si>
    <t>910010000000231803</t>
    <phoneticPr fontId="1" type="noConversion"/>
  </si>
  <si>
    <t>910010000000231903</t>
    <phoneticPr fontId="1" type="noConversion"/>
  </si>
  <si>
    <t>910010000000232003</t>
    <phoneticPr fontId="1" type="noConversion"/>
  </si>
  <si>
    <t>910010000000231603</t>
    <phoneticPr fontId="1" type="noConversion"/>
  </si>
  <si>
    <t>변경 내역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</si>
</sst>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00%"/>
  </numFmts>
  <fonts count="1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9"/>
      <color theme="1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9"/>
      <color rgb="FFFF0000"/>
      <name val="맑은 고딕"/>
      <family val="2"/>
      <charset val="129"/>
      <scheme val="minor"/>
    </font>
    <font>
      <sz val="9"/>
      <color rgb="FFFF0000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0"/>
      <color theme="0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9"/>
      <name val="맑은 고딕"/>
      <family val="3"/>
      <charset val="129"/>
      <scheme val="minor"/>
    </font>
    <font>
      <sz val="10"/>
      <color rgb="FFFF0000"/>
      <name val="맑은 고딕"/>
      <family val="3"/>
      <charset val="129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21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9" fontId="5" fillId="0" borderId="0" applyFont="0" applyFill="0" applyBorder="0" applyAlignment="0" applyProtection="0">
      <alignment vertical="center"/>
    </xf>
  </cellStyleXfs>
  <cellXfs count="88">
    <xf numFmtId="0" fontId="0" fillId="0" borderId="0" xfId="0">
      <alignment vertical="center"/>
    </xf>
    <xf numFmtId="0" fontId="3" fillId="2" borderId="1" xfId="0" applyFont="1" applyFill="1" applyBorder="1">
      <alignment vertical="center"/>
    </xf>
    <xf numFmtId="0" fontId="3" fillId="3" borderId="1" xfId="0" applyFont="1" applyFill="1" applyBorder="1">
      <alignment vertical="center"/>
    </xf>
    <xf numFmtId="0" fontId="3" fillId="3" borderId="1" xfId="0" applyFont="1" applyFill="1" applyBorder="1" applyAlignment="1">
      <alignment vertical="top" wrapText="1"/>
    </xf>
    <xf numFmtId="0" fontId="3" fillId="4" borderId="0" xfId="0" applyFont="1" applyFill="1">
      <alignment vertical="center"/>
    </xf>
    <xf numFmtId="0" fontId="3" fillId="4" borderId="0" xfId="0" quotePrefix="1" applyFont="1" applyFill="1">
      <alignment vertical="center"/>
    </xf>
    <xf numFmtId="0" fontId="4" fillId="4" borderId="0" xfId="0" applyFont="1" applyFill="1">
      <alignment vertical="center"/>
    </xf>
    <xf numFmtId="0" fontId="3" fillId="3" borderId="1" xfId="0" applyFont="1" applyFill="1" applyBorder="1" applyAlignment="1">
      <alignment vertical="center" wrapText="1"/>
    </xf>
    <xf numFmtId="0" fontId="1" fillId="4" borderId="1" xfId="0" applyFont="1" applyFill="1" applyBorder="1">
      <alignment vertical="center"/>
    </xf>
    <xf numFmtId="0" fontId="1" fillId="4" borderId="2" xfId="0" applyFont="1" applyFill="1" applyBorder="1">
      <alignment vertical="center"/>
    </xf>
    <xf numFmtId="0" fontId="1" fillId="2" borderId="1" xfId="0" applyFont="1" applyFill="1" applyBorder="1">
      <alignment vertical="center"/>
    </xf>
    <xf numFmtId="0" fontId="6" fillId="2" borderId="1" xfId="0" applyFont="1" applyFill="1" applyBorder="1">
      <alignment vertical="center"/>
    </xf>
    <xf numFmtId="0" fontId="6" fillId="2" borderId="1" xfId="0" applyFont="1" applyFill="1" applyBorder="1" applyAlignment="1">
      <alignment horizontal="left" vertical="center"/>
    </xf>
    <xf numFmtId="0" fontId="1" fillId="4" borderId="0" xfId="0" applyFont="1" applyFill="1" applyBorder="1">
      <alignment vertical="center"/>
    </xf>
    <xf numFmtId="0" fontId="6" fillId="5" borderId="1" xfId="0" applyFont="1" applyFill="1" applyBorder="1" applyAlignment="1">
      <alignment horizontal="center" vertical="center"/>
    </xf>
    <xf numFmtId="10" fontId="6" fillId="5" borderId="1" xfId="1" applyNumberFormat="1" applyFont="1" applyFill="1" applyBorder="1" applyAlignment="1">
      <alignment horizontal="left" vertical="center"/>
    </xf>
    <xf numFmtId="176" fontId="6" fillId="5" borderId="1" xfId="1" applyNumberFormat="1" applyFont="1" applyFill="1" applyBorder="1" applyAlignment="1">
      <alignment horizontal="left" vertical="center"/>
    </xf>
    <xf numFmtId="10" fontId="6" fillId="4" borderId="0" xfId="1" applyNumberFormat="1" applyFont="1" applyFill="1" applyBorder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1" fontId="6" fillId="5" borderId="1" xfId="1" applyNumberFormat="1" applyFont="1" applyFill="1" applyBorder="1">
      <alignment vertical="center"/>
    </xf>
    <xf numFmtId="0" fontId="6" fillId="4" borderId="2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left" vertical="center"/>
    </xf>
    <xf numFmtId="0" fontId="6" fillId="7" borderId="1" xfId="0" applyFont="1" applyFill="1" applyBorder="1" applyAlignment="1">
      <alignment horizontal="center" vertical="center"/>
    </xf>
    <xf numFmtId="10" fontId="6" fillId="7" borderId="1" xfId="1" applyNumberFormat="1" applyFont="1" applyFill="1" applyBorder="1" applyAlignment="1">
      <alignment horizontal="left" vertical="center"/>
    </xf>
    <xf numFmtId="176" fontId="6" fillId="7" borderId="1" xfId="1" applyNumberFormat="1" applyFont="1" applyFill="1" applyBorder="1" applyAlignment="1">
      <alignment horizontal="left" vertical="center"/>
    </xf>
    <xf numFmtId="0" fontId="6" fillId="7" borderId="1" xfId="0" applyFont="1" applyFill="1" applyBorder="1" applyAlignment="1">
      <alignment horizontal="center" vertical="center" wrapText="1"/>
    </xf>
    <xf numFmtId="1" fontId="6" fillId="7" borderId="1" xfId="1" applyNumberFormat="1" applyFont="1" applyFill="1" applyBorder="1">
      <alignment vertical="center"/>
    </xf>
    <xf numFmtId="0" fontId="6" fillId="4" borderId="6" xfId="0" applyFont="1" applyFill="1" applyBorder="1">
      <alignment vertical="center"/>
    </xf>
    <xf numFmtId="0" fontId="6" fillId="4" borderId="0" xfId="0" applyFont="1" applyFill="1">
      <alignment vertical="center"/>
    </xf>
    <xf numFmtId="0" fontId="6" fillId="4" borderId="1" xfId="0" applyFont="1" applyFill="1" applyBorder="1">
      <alignment vertical="center"/>
    </xf>
    <xf numFmtId="0" fontId="7" fillId="4" borderId="0" xfId="0" applyFont="1" applyFill="1">
      <alignment vertical="center"/>
    </xf>
    <xf numFmtId="0" fontId="8" fillId="4" borderId="0" xfId="0" applyFont="1" applyFill="1">
      <alignment vertical="center"/>
    </xf>
    <xf numFmtId="49" fontId="9" fillId="8" borderId="0" xfId="0" applyNumberFormat="1" applyFont="1" applyFill="1" applyBorder="1" applyAlignment="1">
      <alignment horizontal="left" vertical="center"/>
    </xf>
    <xf numFmtId="49" fontId="9" fillId="9" borderId="0" xfId="0" applyNumberFormat="1" applyFont="1" applyFill="1" applyBorder="1" applyAlignment="1">
      <alignment horizontal="left" vertical="center"/>
    </xf>
    <xf numFmtId="49" fontId="9" fillId="10" borderId="0" xfId="0" applyNumberFormat="1" applyFont="1" applyFill="1" applyBorder="1" applyAlignment="1">
      <alignment horizontal="left" vertical="center"/>
    </xf>
    <xf numFmtId="49" fontId="10" fillId="11" borderId="0" xfId="0" applyNumberFormat="1" applyFont="1" applyFill="1" applyBorder="1" applyAlignment="1">
      <alignment horizontal="left" vertical="center"/>
    </xf>
    <xf numFmtId="49" fontId="9" fillId="6" borderId="0" xfId="0" applyNumberFormat="1" applyFont="1" applyFill="1" applyBorder="1" applyAlignment="1">
      <alignment horizontal="left" vertical="center"/>
    </xf>
    <xf numFmtId="49" fontId="10" fillId="12" borderId="0" xfId="0" applyNumberFormat="1" applyFont="1" applyFill="1" applyBorder="1" applyAlignment="1">
      <alignment horizontal="left" vertical="center"/>
    </xf>
    <xf numFmtId="49" fontId="9" fillId="13" borderId="0" xfId="0" applyNumberFormat="1" applyFont="1" applyFill="1" applyBorder="1" applyAlignment="1">
      <alignment horizontal="left" vertical="center"/>
    </xf>
    <xf numFmtId="49" fontId="10" fillId="14" borderId="0" xfId="0" applyNumberFormat="1" applyFont="1" applyFill="1" applyBorder="1" applyAlignment="1">
      <alignment horizontal="left" vertical="center"/>
    </xf>
    <xf numFmtId="49" fontId="10" fillId="15" borderId="0" xfId="0" applyNumberFormat="1" applyFont="1" applyFill="1" applyBorder="1" applyAlignment="1">
      <alignment horizontal="left" vertical="center"/>
    </xf>
    <xf numFmtId="49" fontId="9" fillId="4" borderId="0" xfId="0" applyNumberFormat="1" applyFont="1" applyFill="1" applyBorder="1" applyAlignment="1">
      <alignment horizontal="left" vertical="center"/>
    </xf>
    <xf numFmtId="49" fontId="10" fillId="16" borderId="0" xfId="0" applyNumberFormat="1" applyFont="1" applyFill="1" applyBorder="1" applyAlignment="1">
      <alignment horizontal="left" vertical="center"/>
    </xf>
    <xf numFmtId="49" fontId="11" fillId="0" borderId="1" xfId="0" applyNumberFormat="1" applyFont="1" applyFill="1" applyBorder="1" applyAlignment="1">
      <alignment horizontal="left" vertical="center"/>
    </xf>
    <xf numFmtId="49" fontId="9" fillId="0" borderId="1" xfId="0" applyNumberFormat="1" applyFont="1" applyFill="1" applyBorder="1" applyAlignment="1">
      <alignment horizontal="left" vertical="center"/>
    </xf>
    <xf numFmtId="49" fontId="11" fillId="4" borderId="0" xfId="0" applyNumberFormat="1" applyFont="1" applyFill="1" applyBorder="1" applyAlignment="1">
      <alignment horizontal="left" vertical="center"/>
    </xf>
    <xf numFmtId="49" fontId="11" fillId="0" borderId="1" xfId="0" applyNumberFormat="1" applyFont="1" applyFill="1" applyBorder="1">
      <alignment vertical="center"/>
    </xf>
    <xf numFmtId="0" fontId="11" fillId="0" borderId="1" xfId="0" applyFont="1" applyFill="1" applyBorder="1" applyAlignment="1">
      <alignment horizontal="left" vertical="center"/>
    </xf>
    <xf numFmtId="0" fontId="12" fillId="2" borderId="1" xfId="0" applyFont="1" applyFill="1" applyBorder="1">
      <alignment vertical="center"/>
    </xf>
    <xf numFmtId="0" fontId="9" fillId="0" borderId="0" xfId="0" applyFont="1">
      <alignment vertical="center"/>
    </xf>
    <xf numFmtId="9" fontId="9" fillId="0" borderId="1" xfId="0" applyNumberFormat="1" applyFont="1" applyFill="1" applyBorder="1">
      <alignment vertical="center"/>
    </xf>
    <xf numFmtId="10" fontId="11" fillId="0" borderId="1" xfId="1" applyNumberFormat="1" applyFont="1" applyFill="1" applyBorder="1">
      <alignment vertical="center"/>
    </xf>
    <xf numFmtId="0" fontId="11" fillId="0" borderId="1" xfId="0" applyFont="1" applyFill="1" applyBorder="1">
      <alignment vertical="center"/>
    </xf>
    <xf numFmtId="0" fontId="9" fillId="0" borderId="1" xfId="0" applyFont="1" applyBorder="1">
      <alignment vertical="center"/>
    </xf>
    <xf numFmtId="9" fontId="9" fillId="0" borderId="1" xfId="0" applyNumberFormat="1" applyFont="1" applyBorder="1">
      <alignment vertical="center"/>
    </xf>
    <xf numFmtId="0" fontId="13" fillId="0" borderId="1" xfId="0" applyFont="1" applyFill="1" applyBorder="1">
      <alignment vertical="center"/>
    </xf>
    <xf numFmtId="9" fontId="11" fillId="0" borderId="1" xfId="0" applyNumberFormat="1" applyFont="1" applyFill="1" applyBorder="1">
      <alignment vertical="center"/>
    </xf>
    <xf numFmtId="10" fontId="9" fillId="0" borderId="1" xfId="1" applyNumberFormat="1" applyFont="1" applyBorder="1">
      <alignment vertical="center"/>
    </xf>
    <xf numFmtId="49" fontId="9" fillId="0" borderId="0" xfId="0" applyNumberFormat="1" applyFont="1" applyFill="1" applyBorder="1" applyAlignment="1">
      <alignment horizontal="left" vertical="center"/>
    </xf>
    <xf numFmtId="0" fontId="9" fillId="4" borderId="0" xfId="0" applyFont="1" applyFill="1">
      <alignment vertical="center"/>
    </xf>
    <xf numFmtId="49" fontId="9" fillId="4" borderId="0" xfId="0" applyNumberFormat="1" applyFont="1" applyFill="1" applyAlignment="1">
      <alignment horizontal="left" vertical="center"/>
    </xf>
    <xf numFmtId="0" fontId="9" fillId="4" borderId="0" xfId="0" applyFont="1" applyFill="1" applyBorder="1">
      <alignment vertical="center"/>
    </xf>
    <xf numFmtId="49" fontId="10" fillId="4" borderId="0" xfId="0" applyNumberFormat="1" applyFont="1" applyFill="1" applyBorder="1" applyAlignment="1">
      <alignment horizontal="left" vertical="center"/>
    </xf>
    <xf numFmtId="0" fontId="9" fillId="4" borderId="0" xfId="0" applyNumberFormat="1" applyFont="1" applyFill="1" applyBorder="1" applyAlignment="1">
      <alignment horizontal="left" vertical="center"/>
    </xf>
    <xf numFmtId="0" fontId="9" fillId="2" borderId="0" xfId="0" applyFont="1" applyFill="1">
      <alignment vertical="center"/>
    </xf>
    <xf numFmtId="0" fontId="9" fillId="17" borderId="0" xfId="0" applyFont="1" applyFill="1">
      <alignment vertical="center"/>
    </xf>
    <xf numFmtId="49" fontId="9" fillId="17" borderId="0" xfId="0" applyNumberFormat="1" applyFont="1" applyFill="1" applyBorder="1" applyAlignment="1">
      <alignment horizontal="left" vertical="center"/>
    </xf>
    <xf numFmtId="0" fontId="2" fillId="3" borderId="1" xfId="0" applyFont="1" applyFill="1" applyBorder="1">
      <alignment vertical="center"/>
    </xf>
    <xf numFmtId="0" fontId="3" fillId="3" borderId="1" xfId="0" applyFont="1" applyFill="1" applyBorder="1" applyAlignment="1">
      <alignment vertical="center"/>
    </xf>
    <xf numFmtId="0" fontId="8" fillId="3" borderId="1" xfId="0" applyFont="1" applyFill="1" applyBorder="1">
      <alignment vertical="center"/>
    </xf>
    <xf numFmtId="0" fontId="9" fillId="4" borderId="1" xfId="0" applyFont="1" applyFill="1" applyBorder="1">
      <alignment vertical="center"/>
    </xf>
    <xf numFmtId="0" fontId="9" fillId="2" borderId="1" xfId="0" applyFont="1" applyFill="1" applyBorder="1">
      <alignment vertical="center"/>
    </xf>
    <xf numFmtId="49" fontId="14" fillId="0" borderId="1" xfId="0" applyNumberFormat="1" applyFont="1" applyFill="1" applyBorder="1">
      <alignment vertical="center"/>
    </xf>
    <xf numFmtId="49" fontId="14" fillId="0" borderId="1" xfId="0" applyNumberFormat="1" applyFont="1" applyFill="1" applyBorder="1" applyAlignment="1">
      <alignment horizontal="left" vertical="center"/>
    </xf>
    <xf numFmtId="0" fontId="14" fillId="0" borderId="1" xfId="0" applyFont="1" applyBorder="1">
      <alignment vertical="center"/>
    </xf>
    <xf numFmtId="0" fontId="6" fillId="4" borderId="1" xfId="0" applyFont="1" applyFill="1" applyBorder="1" applyAlignment="1">
      <alignment horizontal="center" vertical="center"/>
    </xf>
    <xf numFmtId="0" fontId="6" fillId="5" borderId="3" xfId="0" applyFont="1" applyFill="1" applyBorder="1" applyAlignment="1">
      <alignment horizontal="center" vertical="center"/>
    </xf>
    <xf numFmtId="0" fontId="6" fillId="5" borderId="4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 vertical="center"/>
    </xf>
    <xf numFmtId="0" fontId="6" fillId="7" borderId="3" xfId="0" applyFont="1" applyFill="1" applyBorder="1" applyAlignment="1">
      <alignment horizontal="center" vertical="center"/>
    </xf>
    <xf numFmtId="0" fontId="6" fillId="7" borderId="4" xfId="0" applyFont="1" applyFill="1" applyBorder="1" applyAlignment="1">
      <alignment horizontal="center" vertical="center"/>
    </xf>
    <xf numFmtId="0" fontId="6" fillId="7" borderId="5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 wrapText="1"/>
    </xf>
    <xf numFmtId="0" fontId="9" fillId="0" borderId="1" xfId="0" quotePrefix="1" applyFont="1" applyBorder="1">
      <alignment vertical="center"/>
    </xf>
    <xf numFmtId="0" fontId="14" fillId="4" borderId="0" xfId="0" applyFont="1" applyFill="1">
      <alignment vertical="center"/>
    </xf>
    <xf numFmtId="0" fontId="14" fillId="4" borderId="0" xfId="0" applyFont="1" applyFill="1" applyBorder="1" applyAlignment="1">
      <alignment horizontal="left" vertical="center"/>
    </xf>
  </cellXfs>
  <cellStyles count="2">
    <cellStyle name="백분율" xfId="1" builtinId="5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8.png"/><Relationship Id="rId18" Type="http://schemas.openxmlformats.org/officeDocument/2006/relationships/image" Target="../media/image2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17" Type="http://schemas.openxmlformats.org/officeDocument/2006/relationships/image" Target="../media/image22.png"/><Relationship Id="rId2" Type="http://schemas.openxmlformats.org/officeDocument/2006/relationships/image" Target="../media/image7.png"/><Relationship Id="rId16" Type="http://schemas.openxmlformats.org/officeDocument/2006/relationships/image" Target="../media/image21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5" Type="http://schemas.openxmlformats.org/officeDocument/2006/relationships/image" Target="../media/image20.png"/><Relationship Id="rId10" Type="http://schemas.openxmlformats.org/officeDocument/2006/relationships/image" Target="../media/image15.png"/><Relationship Id="rId19" Type="http://schemas.openxmlformats.org/officeDocument/2006/relationships/image" Target="../media/image24.png"/><Relationship Id="rId4" Type="http://schemas.openxmlformats.org/officeDocument/2006/relationships/image" Target="../media/image9.png"/><Relationship Id="rId9" Type="http://schemas.openxmlformats.org/officeDocument/2006/relationships/image" Target="../media/image14.png"/><Relationship Id="rId14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457201</xdr:colOff>
      <xdr:row>21</xdr:row>
      <xdr:rowOff>476250</xdr:rowOff>
    </xdr:from>
    <xdr:to>
      <xdr:col>2</xdr:col>
      <xdr:colOff>3352801</xdr:colOff>
      <xdr:row>21</xdr:row>
      <xdr:rowOff>2713339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1926" y="3524250"/>
          <a:ext cx="2895600" cy="223708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5</xdr:row>
      <xdr:rowOff>0</xdr:rowOff>
    </xdr:from>
    <xdr:to>
      <xdr:col>47</xdr:col>
      <xdr:colOff>171450</xdr:colOff>
      <xdr:row>23</xdr:row>
      <xdr:rowOff>133350</xdr:rowOff>
    </xdr:to>
    <xdr:pic>
      <xdr:nvPicPr>
        <xdr:cNvPr id="2" name="그림 1" descr="image00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609600"/>
          <a:ext cx="9172575" cy="2876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18</xdr:row>
      <xdr:rowOff>13431</xdr:rowOff>
    </xdr:from>
    <xdr:to>
      <xdr:col>4</xdr:col>
      <xdr:colOff>121904</xdr:colOff>
      <xdr:row>27</xdr:row>
      <xdr:rowOff>42026</xdr:rowOff>
    </xdr:to>
    <xdr:grpSp>
      <xdr:nvGrpSpPr>
        <xdr:cNvPr id="2" name="그룹 1"/>
        <xdr:cNvGrpSpPr/>
      </xdr:nvGrpSpPr>
      <xdr:grpSpPr>
        <a:xfrm>
          <a:off x="200025" y="2937606"/>
          <a:ext cx="721979" cy="1400195"/>
          <a:chOff x="2400727" y="3088511"/>
          <a:chExt cx="721979" cy="1400195"/>
        </a:xfrm>
      </xdr:grpSpPr>
      <xdr:sp macro="" textlink="">
        <xdr:nvSpPr>
          <xdr:cNvPr id="39" name="타원 38"/>
          <xdr:cNvSpPr/>
        </xdr:nvSpPr>
        <xdr:spPr>
          <a:xfrm>
            <a:off x="2643550" y="3088511"/>
            <a:ext cx="240790" cy="240790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40" name="직선 연결선 39"/>
          <xdr:cNvCxnSpPr/>
        </xdr:nvCxnSpPr>
        <xdr:spPr>
          <a:xfrm>
            <a:off x="2761871" y="3232150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1" name="직선 연결선 40"/>
          <xdr:cNvCxnSpPr/>
        </xdr:nvCxnSpPr>
        <xdr:spPr>
          <a:xfrm>
            <a:off x="2763945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직선 연결선 41"/>
          <xdr:cNvCxnSpPr/>
        </xdr:nvCxnSpPr>
        <xdr:spPr>
          <a:xfrm>
            <a:off x="2473336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직선 연결선 42"/>
          <xdr:cNvCxnSpPr/>
        </xdr:nvCxnSpPr>
        <xdr:spPr>
          <a:xfrm flipH="1">
            <a:off x="2701672" y="3877306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4" name="직선 연결선 43"/>
          <xdr:cNvCxnSpPr/>
        </xdr:nvCxnSpPr>
        <xdr:spPr>
          <a:xfrm>
            <a:off x="2761869" y="3877306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타원 44"/>
          <xdr:cNvSpPr/>
        </xdr:nvSpPr>
        <xdr:spPr>
          <a:xfrm>
            <a:off x="3029871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46" name="타원 45"/>
          <xdr:cNvSpPr/>
        </xdr:nvSpPr>
        <xdr:spPr>
          <a:xfrm>
            <a:off x="2400727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47" name="직사각형 46"/>
          <xdr:cNvSpPr/>
        </xdr:nvSpPr>
        <xdr:spPr>
          <a:xfrm>
            <a:off x="2779488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48" name="직사각형 47"/>
          <xdr:cNvSpPr/>
        </xdr:nvSpPr>
        <xdr:spPr>
          <a:xfrm>
            <a:off x="2619020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16</xdr:col>
      <xdr:colOff>75971</xdr:colOff>
      <xdr:row>30</xdr:row>
      <xdr:rowOff>105760</xdr:rowOff>
    </xdr:from>
    <xdr:to>
      <xdr:col>19</xdr:col>
      <xdr:colOff>197875</xdr:colOff>
      <xdr:row>40</xdr:row>
      <xdr:rowOff>17261</xdr:rowOff>
    </xdr:to>
    <xdr:grpSp>
      <xdr:nvGrpSpPr>
        <xdr:cNvPr id="3" name="그룹 2"/>
        <xdr:cNvGrpSpPr/>
      </xdr:nvGrpSpPr>
      <xdr:grpSpPr>
        <a:xfrm>
          <a:off x="3276371" y="4858735"/>
          <a:ext cx="721979" cy="1435501"/>
          <a:chOff x="2400727" y="3088511"/>
          <a:chExt cx="721979" cy="1435501"/>
        </a:xfrm>
      </xdr:grpSpPr>
      <xdr:sp macro="" textlink="">
        <xdr:nvSpPr>
          <xdr:cNvPr id="29" name="타원 28"/>
          <xdr:cNvSpPr/>
        </xdr:nvSpPr>
        <xdr:spPr>
          <a:xfrm>
            <a:off x="2643550" y="3088511"/>
            <a:ext cx="240790" cy="240790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30" name="직선 연결선 29"/>
          <xdr:cNvCxnSpPr/>
        </xdr:nvCxnSpPr>
        <xdr:spPr>
          <a:xfrm>
            <a:off x="2761871" y="3232150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1" name="직선 연결선 30"/>
          <xdr:cNvCxnSpPr/>
        </xdr:nvCxnSpPr>
        <xdr:spPr>
          <a:xfrm>
            <a:off x="2763945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직선 연결선 31"/>
          <xdr:cNvCxnSpPr/>
        </xdr:nvCxnSpPr>
        <xdr:spPr>
          <a:xfrm>
            <a:off x="2473336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3" name="직선 연결선 32"/>
          <xdr:cNvCxnSpPr/>
        </xdr:nvCxnSpPr>
        <xdr:spPr>
          <a:xfrm flipH="1">
            <a:off x="2701672" y="3877306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4" name="직선 연결선 33"/>
          <xdr:cNvCxnSpPr/>
        </xdr:nvCxnSpPr>
        <xdr:spPr>
          <a:xfrm>
            <a:off x="2761869" y="3877306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5" name="타원 34"/>
          <xdr:cNvSpPr/>
        </xdr:nvSpPr>
        <xdr:spPr>
          <a:xfrm>
            <a:off x="3029871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36" name="타원 35"/>
          <xdr:cNvSpPr/>
        </xdr:nvSpPr>
        <xdr:spPr>
          <a:xfrm>
            <a:off x="2400727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37" name="직사각형 36"/>
          <xdr:cNvSpPr/>
        </xdr:nvSpPr>
        <xdr:spPr>
          <a:xfrm>
            <a:off x="2776508" y="4378973"/>
            <a:ext cx="237241" cy="145039"/>
          </a:xfrm>
          <a:prstGeom prst="rect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38" name="직사각형 37"/>
          <xdr:cNvSpPr/>
        </xdr:nvSpPr>
        <xdr:spPr>
          <a:xfrm>
            <a:off x="2506503" y="4378973"/>
            <a:ext cx="237241" cy="145039"/>
          </a:xfrm>
          <a:prstGeom prst="rect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16</xdr:col>
      <xdr:colOff>1841</xdr:colOff>
      <xdr:row>18</xdr:row>
      <xdr:rowOff>13431</xdr:rowOff>
    </xdr:from>
    <xdr:to>
      <xdr:col>20</xdr:col>
      <xdr:colOff>71675</xdr:colOff>
      <xdr:row>27</xdr:row>
      <xdr:rowOff>42026</xdr:rowOff>
    </xdr:to>
    <xdr:grpSp>
      <xdr:nvGrpSpPr>
        <xdr:cNvPr id="4" name="그룹 3"/>
        <xdr:cNvGrpSpPr/>
      </xdr:nvGrpSpPr>
      <xdr:grpSpPr>
        <a:xfrm>
          <a:off x="3202241" y="2937606"/>
          <a:ext cx="869934" cy="1400195"/>
          <a:chOff x="2326749" y="3088511"/>
          <a:chExt cx="869934" cy="1400195"/>
        </a:xfrm>
      </xdr:grpSpPr>
      <xdr:sp macro="" textlink="">
        <xdr:nvSpPr>
          <xdr:cNvPr id="19" name="타원 18"/>
          <xdr:cNvSpPr/>
        </xdr:nvSpPr>
        <xdr:spPr>
          <a:xfrm>
            <a:off x="2643550" y="3088511"/>
            <a:ext cx="240790" cy="240790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20" name="직선 연결선 19"/>
          <xdr:cNvCxnSpPr/>
        </xdr:nvCxnSpPr>
        <xdr:spPr>
          <a:xfrm>
            <a:off x="2761871" y="3232150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" name="직선 연결선 20"/>
          <xdr:cNvCxnSpPr/>
        </xdr:nvCxnSpPr>
        <xdr:spPr>
          <a:xfrm>
            <a:off x="2763945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" name="직선 연결선 21"/>
          <xdr:cNvCxnSpPr/>
        </xdr:nvCxnSpPr>
        <xdr:spPr>
          <a:xfrm>
            <a:off x="2473336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" name="직선 연결선 22"/>
          <xdr:cNvCxnSpPr/>
        </xdr:nvCxnSpPr>
        <xdr:spPr>
          <a:xfrm flipH="1">
            <a:off x="2701672" y="3877306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" name="직선 연결선 23"/>
          <xdr:cNvCxnSpPr/>
        </xdr:nvCxnSpPr>
        <xdr:spPr>
          <a:xfrm>
            <a:off x="2761869" y="3877306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5" name="타원 24"/>
          <xdr:cNvSpPr/>
        </xdr:nvSpPr>
        <xdr:spPr>
          <a:xfrm>
            <a:off x="2955893" y="3387988"/>
            <a:ext cx="240790" cy="218900"/>
          </a:xfrm>
          <a:prstGeom prst="ellipse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6" name="타원 25"/>
          <xdr:cNvSpPr/>
        </xdr:nvSpPr>
        <xdr:spPr>
          <a:xfrm>
            <a:off x="2326749" y="3387988"/>
            <a:ext cx="240790" cy="218900"/>
          </a:xfrm>
          <a:prstGeom prst="ellipse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7" name="직사각형 26"/>
          <xdr:cNvSpPr/>
        </xdr:nvSpPr>
        <xdr:spPr>
          <a:xfrm>
            <a:off x="2779488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8" name="직사각형 27"/>
          <xdr:cNvSpPr/>
        </xdr:nvSpPr>
        <xdr:spPr>
          <a:xfrm>
            <a:off x="2619020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16</xdr:col>
      <xdr:colOff>76200</xdr:colOff>
      <xdr:row>5</xdr:row>
      <xdr:rowOff>0</xdr:rowOff>
    </xdr:from>
    <xdr:to>
      <xdr:col>19</xdr:col>
      <xdr:colOff>198104</xdr:colOff>
      <xdr:row>14</xdr:row>
      <xdr:rowOff>102097</xdr:rowOff>
    </xdr:to>
    <xdr:grpSp>
      <xdr:nvGrpSpPr>
        <xdr:cNvPr id="5" name="그룹 4"/>
        <xdr:cNvGrpSpPr/>
      </xdr:nvGrpSpPr>
      <xdr:grpSpPr>
        <a:xfrm>
          <a:off x="3276600" y="942975"/>
          <a:ext cx="721979" cy="1473697"/>
          <a:chOff x="4372402" y="1166631"/>
          <a:chExt cx="721979" cy="1473697"/>
        </a:xfrm>
      </xdr:grpSpPr>
      <xdr:cxnSp macro="">
        <xdr:nvCxnSpPr>
          <xdr:cNvPr id="9" name="직선 연결선 8"/>
          <xdr:cNvCxnSpPr/>
        </xdr:nvCxnSpPr>
        <xdr:spPr>
          <a:xfrm>
            <a:off x="4733546" y="1383772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직선 연결선 9"/>
          <xdr:cNvCxnSpPr/>
        </xdr:nvCxnSpPr>
        <xdr:spPr>
          <a:xfrm>
            <a:off x="4735620" y="1649061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직선 연결선 10"/>
          <xdr:cNvCxnSpPr/>
        </xdr:nvCxnSpPr>
        <xdr:spPr>
          <a:xfrm>
            <a:off x="4445011" y="1649061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직선 연결선 11"/>
          <xdr:cNvCxnSpPr/>
        </xdr:nvCxnSpPr>
        <xdr:spPr>
          <a:xfrm flipH="1">
            <a:off x="4673347" y="2028928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" name="직선 연결선 12"/>
          <xdr:cNvCxnSpPr/>
        </xdr:nvCxnSpPr>
        <xdr:spPr>
          <a:xfrm>
            <a:off x="4733544" y="2028928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4" name="타원 13"/>
          <xdr:cNvSpPr/>
        </xdr:nvSpPr>
        <xdr:spPr>
          <a:xfrm>
            <a:off x="5001546" y="1602643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5" name="타원 14"/>
          <xdr:cNvSpPr/>
        </xdr:nvSpPr>
        <xdr:spPr>
          <a:xfrm>
            <a:off x="4372402" y="1602643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6" name="직사각형 15"/>
          <xdr:cNvSpPr/>
        </xdr:nvSpPr>
        <xdr:spPr>
          <a:xfrm>
            <a:off x="4751163" y="2565900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7" name="직사각형 16"/>
          <xdr:cNvSpPr/>
        </xdr:nvSpPr>
        <xdr:spPr>
          <a:xfrm>
            <a:off x="4590695" y="2565900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8" name="타원 17"/>
          <xdr:cNvSpPr/>
        </xdr:nvSpPr>
        <xdr:spPr>
          <a:xfrm>
            <a:off x="4541723" y="1166631"/>
            <a:ext cx="387795" cy="387795"/>
          </a:xfrm>
          <a:prstGeom prst="ellipse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8</xdr:col>
      <xdr:colOff>4669</xdr:colOff>
      <xdr:row>21</xdr:row>
      <xdr:rowOff>4012</xdr:rowOff>
    </xdr:from>
    <xdr:to>
      <xdr:col>12</xdr:col>
      <xdr:colOff>182977</xdr:colOff>
      <xdr:row>24</xdr:row>
      <xdr:rowOff>31444</xdr:rowOff>
    </xdr:to>
    <xdr:sp macro="" textlink="">
      <xdr:nvSpPr>
        <xdr:cNvPr id="6" name="오른쪽 화살표 5"/>
        <xdr:cNvSpPr/>
      </xdr:nvSpPr>
      <xdr:spPr>
        <a:xfrm>
          <a:off x="1604869" y="3385387"/>
          <a:ext cx="978408" cy="48463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>
    <xdr:from>
      <xdr:col>7</xdr:col>
      <xdr:colOff>131298</xdr:colOff>
      <xdr:row>14</xdr:row>
      <xdr:rowOff>69901</xdr:rowOff>
    </xdr:from>
    <xdr:to>
      <xdr:col>12</xdr:col>
      <xdr:colOff>109581</xdr:colOff>
      <xdr:row>17</xdr:row>
      <xdr:rowOff>97333</xdr:rowOff>
    </xdr:to>
    <xdr:sp macro="" textlink="">
      <xdr:nvSpPr>
        <xdr:cNvPr id="7" name="오른쪽 화살표 6"/>
        <xdr:cNvSpPr/>
      </xdr:nvSpPr>
      <xdr:spPr>
        <a:xfrm rot="19800000">
          <a:off x="1531473" y="2384476"/>
          <a:ext cx="978408" cy="48463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>
    <xdr:from>
      <xdr:col>7</xdr:col>
      <xdr:colOff>67994</xdr:colOff>
      <xdr:row>27</xdr:row>
      <xdr:rowOff>14122</xdr:rowOff>
    </xdr:from>
    <xdr:to>
      <xdr:col>12</xdr:col>
      <xdr:colOff>46277</xdr:colOff>
      <xdr:row>30</xdr:row>
      <xdr:rowOff>41554</xdr:rowOff>
    </xdr:to>
    <xdr:sp macro="" textlink="">
      <xdr:nvSpPr>
        <xdr:cNvPr id="8" name="오른쪽 화살표 7"/>
        <xdr:cNvSpPr/>
      </xdr:nvSpPr>
      <xdr:spPr>
        <a:xfrm rot="1800000">
          <a:off x="1468169" y="4309897"/>
          <a:ext cx="978408" cy="48463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 editAs="oneCell">
    <xdr:from>
      <xdr:col>2</xdr:col>
      <xdr:colOff>0</xdr:colOff>
      <xdr:row>44</xdr:row>
      <xdr:rowOff>0</xdr:rowOff>
    </xdr:from>
    <xdr:to>
      <xdr:col>18</xdr:col>
      <xdr:colOff>6374</xdr:colOff>
      <xdr:row>53</xdr:row>
      <xdr:rowOff>30602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0050" y="7496175"/>
          <a:ext cx="3206774" cy="140220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3759</xdr:colOff>
      <xdr:row>15</xdr:row>
      <xdr:rowOff>24518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0050" y="762000"/>
          <a:ext cx="3804234" cy="15485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21</xdr:col>
      <xdr:colOff>181718</xdr:colOff>
      <xdr:row>34</xdr:row>
      <xdr:rowOff>67167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" y="4143375"/>
          <a:ext cx="4182218" cy="12863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50986</xdr:colOff>
      <xdr:row>6</xdr:row>
      <xdr:rowOff>0</xdr:rowOff>
    </xdr:from>
    <xdr:to>
      <xdr:col>12</xdr:col>
      <xdr:colOff>6867</xdr:colOff>
      <xdr:row>23</xdr:row>
      <xdr:rowOff>21851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1086" y="1095375"/>
          <a:ext cx="1556081" cy="2622176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29</xdr:row>
      <xdr:rowOff>93570</xdr:rowOff>
    </xdr:from>
    <xdr:to>
      <xdr:col>12</xdr:col>
      <xdr:colOff>192221</xdr:colOff>
      <xdr:row>48</xdr:row>
      <xdr:rowOff>44264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675" y="4703670"/>
          <a:ext cx="1763846" cy="2846294"/>
        </a:xfrm>
        <a:prstGeom prst="rect">
          <a:avLst/>
        </a:prstGeom>
      </xdr:spPr>
    </xdr:pic>
    <xdr:clientData/>
  </xdr:twoCellAnchor>
  <xdr:twoCellAnchor editAs="oneCell">
    <xdr:from>
      <xdr:col>4</xdr:col>
      <xdr:colOff>39781</xdr:colOff>
      <xdr:row>54</xdr:row>
      <xdr:rowOff>138393</xdr:rowOff>
    </xdr:from>
    <xdr:to>
      <xdr:col>11</xdr:col>
      <xdr:colOff>192009</xdr:colOff>
      <xdr:row>72</xdr:row>
      <xdr:rowOff>28575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9881" y="8558493"/>
          <a:ext cx="1552403" cy="2633382"/>
        </a:xfrm>
        <a:prstGeom prst="rect">
          <a:avLst/>
        </a:prstGeom>
      </xdr:spPr>
    </xdr:pic>
    <xdr:clientData/>
  </xdr:twoCellAnchor>
  <xdr:twoCellAnchor editAs="oneCell">
    <xdr:from>
      <xdr:col>4</xdr:col>
      <xdr:colOff>50987</xdr:colOff>
      <xdr:row>78</xdr:row>
      <xdr:rowOff>115580</xdr:rowOff>
    </xdr:from>
    <xdr:to>
      <xdr:col>12</xdr:col>
      <xdr:colOff>19609</xdr:colOff>
      <xdr:row>96</xdr:row>
      <xdr:rowOff>14031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1087" y="12193280"/>
          <a:ext cx="1568822" cy="2641651"/>
        </a:xfrm>
        <a:prstGeom prst="rect">
          <a:avLst/>
        </a:prstGeom>
      </xdr:spPr>
    </xdr:pic>
    <xdr:clientData/>
  </xdr:twoCellAnchor>
  <xdr:twoCellAnchor editAs="oneCell">
    <xdr:from>
      <xdr:col>28</xdr:col>
      <xdr:colOff>182655</xdr:colOff>
      <xdr:row>55</xdr:row>
      <xdr:rowOff>109560</xdr:rowOff>
    </xdr:from>
    <xdr:to>
      <xdr:col>39</xdr:col>
      <xdr:colOff>128307</xdr:colOff>
      <xdr:row>57</xdr:row>
      <xdr:rowOff>72322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355" y="8682060"/>
          <a:ext cx="2145927" cy="267562"/>
        </a:xfrm>
        <a:prstGeom prst="rect">
          <a:avLst/>
        </a:prstGeom>
      </xdr:spPr>
    </xdr:pic>
    <xdr:clientData/>
  </xdr:twoCellAnchor>
  <xdr:twoCellAnchor editAs="oneCell">
    <xdr:from>
      <xdr:col>29</xdr:col>
      <xdr:colOff>1679</xdr:colOff>
      <xdr:row>6</xdr:row>
      <xdr:rowOff>0</xdr:rowOff>
    </xdr:from>
    <xdr:to>
      <xdr:col>39</xdr:col>
      <xdr:colOff>157567</xdr:colOff>
      <xdr:row>8</xdr:row>
      <xdr:rowOff>60512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02404" y="1095375"/>
          <a:ext cx="2156138" cy="365312"/>
        </a:xfrm>
        <a:prstGeom prst="rect">
          <a:avLst/>
        </a:prstGeom>
      </xdr:spPr>
    </xdr:pic>
    <xdr:clientData/>
  </xdr:twoCellAnchor>
  <xdr:twoCellAnchor editAs="oneCell">
    <xdr:from>
      <xdr:col>28</xdr:col>
      <xdr:colOff>192179</xdr:colOff>
      <xdr:row>30</xdr:row>
      <xdr:rowOff>100854</xdr:rowOff>
    </xdr:from>
    <xdr:to>
      <xdr:col>40</xdr:col>
      <xdr:colOff>61631</xdr:colOff>
      <xdr:row>32</xdr:row>
      <xdr:rowOff>92226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92879" y="4863354"/>
          <a:ext cx="2269752" cy="296172"/>
        </a:xfrm>
        <a:prstGeom prst="rect">
          <a:avLst/>
        </a:prstGeom>
      </xdr:spPr>
    </xdr:pic>
    <xdr:clientData/>
  </xdr:twoCellAnchor>
  <xdr:twoCellAnchor editAs="oneCell">
    <xdr:from>
      <xdr:col>29</xdr:col>
      <xdr:colOff>35858</xdr:colOff>
      <xdr:row>79</xdr:row>
      <xdr:rowOff>64996</xdr:rowOff>
    </xdr:from>
    <xdr:to>
      <xdr:col>39</xdr:col>
      <xdr:colOff>130846</xdr:colOff>
      <xdr:row>81</xdr:row>
      <xdr:rowOff>74482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36583" y="12295096"/>
          <a:ext cx="2095238" cy="314286"/>
        </a:xfrm>
        <a:prstGeom prst="rect">
          <a:avLst/>
        </a:prstGeom>
      </xdr:spPr>
    </xdr:pic>
    <xdr:clientData/>
  </xdr:twoCellAnchor>
  <xdr:twoCellAnchor editAs="oneCell">
    <xdr:from>
      <xdr:col>19</xdr:col>
      <xdr:colOff>134470</xdr:colOff>
      <xdr:row>6</xdr:row>
      <xdr:rowOff>0</xdr:rowOff>
    </xdr:from>
    <xdr:to>
      <xdr:col>27</xdr:col>
      <xdr:colOff>173369</xdr:colOff>
      <xdr:row>21</xdr:row>
      <xdr:rowOff>127209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34945" y="1095375"/>
          <a:ext cx="1639099" cy="2422734"/>
        </a:xfrm>
        <a:prstGeom prst="rect">
          <a:avLst/>
        </a:prstGeom>
      </xdr:spPr>
    </xdr:pic>
    <xdr:clientData/>
  </xdr:twoCellAnchor>
  <xdr:twoCellAnchor editAs="oneCell">
    <xdr:from>
      <xdr:col>19</xdr:col>
      <xdr:colOff>100853</xdr:colOff>
      <xdr:row>29</xdr:row>
      <xdr:rowOff>104775</xdr:rowOff>
    </xdr:from>
    <xdr:to>
      <xdr:col>28</xdr:col>
      <xdr:colOff>41581</xdr:colOff>
      <xdr:row>47</xdr:row>
      <xdr:rowOff>22441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01328" y="4714875"/>
          <a:ext cx="1740953" cy="266086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55</xdr:row>
      <xdr:rowOff>0</xdr:rowOff>
    </xdr:from>
    <xdr:to>
      <xdr:col>28</xdr:col>
      <xdr:colOff>187660</xdr:colOff>
      <xdr:row>71</xdr:row>
      <xdr:rowOff>42583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00475" y="8572500"/>
          <a:ext cx="1987885" cy="248098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79</xdr:row>
      <xdr:rowOff>0</xdr:rowOff>
    </xdr:from>
    <xdr:to>
      <xdr:col>27</xdr:col>
      <xdr:colOff>80682</xdr:colOff>
      <xdr:row>96</xdr:row>
      <xdr:rowOff>67041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00475" y="12230100"/>
          <a:ext cx="1680882" cy="2657841"/>
        </a:xfrm>
        <a:prstGeom prst="rect">
          <a:avLst/>
        </a:prstGeom>
      </xdr:spPr>
    </xdr:pic>
    <xdr:clientData/>
  </xdr:twoCellAnchor>
  <xdr:twoCellAnchor editAs="oneCell">
    <xdr:from>
      <xdr:col>43</xdr:col>
      <xdr:colOff>78441</xdr:colOff>
      <xdr:row>6</xdr:row>
      <xdr:rowOff>0</xdr:rowOff>
    </xdr:from>
    <xdr:to>
      <xdr:col>51</xdr:col>
      <xdr:colOff>119685</xdr:colOff>
      <xdr:row>23</xdr:row>
      <xdr:rowOff>77881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679516" y="1095375"/>
          <a:ext cx="1641444" cy="2678206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29</xdr:row>
      <xdr:rowOff>115982</xdr:rowOff>
    </xdr:from>
    <xdr:to>
      <xdr:col>51</xdr:col>
      <xdr:colOff>42811</xdr:colOff>
      <xdr:row>48</xdr:row>
      <xdr:rowOff>100294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01075" y="4726082"/>
          <a:ext cx="1643011" cy="2879912"/>
        </a:xfrm>
        <a:prstGeom prst="rect">
          <a:avLst/>
        </a:prstGeom>
      </xdr:spPr>
    </xdr:pic>
    <xdr:clientData/>
  </xdr:twoCellAnchor>
  <xdr:twoCellAnchor editAs="oneCell">
    <xdr:from>
      <xdr:col>43</xdr:col>
      <xdr:colOff>100852</xdr:colOff>
      <xdr:row>55</xdr:row>
      <xdr:rowOff>8403</xdr:rowOff>
    </xdr:from>
    <xdr:to>
      <xdr:col>51</xdr:col>
      <xdr:colOff>55917</xdr:colOff>
      <xdr:row>72</xdr:row>
      <xdr:rowOff>71716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01927" y="8580903"/>
          <a:ext cx="1555265" cy="2654113"/>
        </a:xfrm>
        <a:prstGeom prst="rect">
          <a:avLst/>
        </a:prstGeom>
      </xdr:spPr>
    </xdr:pic>
    <xdr:clientData/>
  </xdr:twoCellAnchor>
  <xdr:twoCellAnchor editAs="oneCell">
    <xdr:from>
      <xdr:col>60</xdr:col>
      <xdr:colOff>2</xdr:colOff>
      <xdr:row>6</xdr:row>
      <xdr:rowOff>0</xdr:rowOff>
    </xdr:from>
    <xdr:to>
      <xdr:col>72</xdr:col>
      <xdr:colOff>2804</xdr:colOff>
      <xdr:row>23</xdr:row>
      <xdr:rowOff>105509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001502" y="1095375"/>
          <a:ext cx="2403102" cy="2705834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30</xdr:row>
      <xdr:rowOff>53225</xdr:rowOff>
    </xdr:from>
    <xdr:to>
      <xdr:col>72</xdr:col>
      <xdr:colOff>2803</xdr:colOff>
      <xdr:row>48</xdr:row>
      <xdr:rowOff>32026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001500" y="4815725"/>
          <a:ext cx="2403103" cy="2722001"/>
        </a:xfrm>
        <a:prstGeom prst="rect">
          <a:avLst/>
        </a:prstGeom>
      </xdr:spPr>
    </xdr:pic>
    <xdr:clientData/>
  </xdr:twoCellAnchor>
  <xdr:twoCellAnchor editAs="oneCell">
    <xdr:from>
      <xdr:col>61</xdr:col>
      <xdr:colOff>17931</xdr:colOff>
      <xdr:row>78</xdr:row>
      <xdr:rowOff>147529</xdr:rowOff>
    </xdr:from>
    <xdr:to>
      <xdr:col>71</xdr:col>
      <xdr:colOff>16478</xdr:colOff>
      <xdr:row>96</xdr:row>
      <xdr:rowOff>24090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219456" y="12225229"/>
          <a:ext cx="1998797" cy="2619761"/>
        </a:xfrm>
        <a:prstGeom prst="rect">
          <a:avLst/>
        </a:prstGeom>
      </xdr:spPr>
    </xdr:pic>
    <xdr:clientData/>
  </xdr:twoCellAnchor>
  <xdr:twoCellAnchor editAs="oneCell">
    <xdr:from>
      <xdr:col>60</xdr:col>
      <xdr:colOff>38661</xdr:colOff>
      <xdr:row>54</xdr:row>
      <xdr:rowOff>138392</xdr:rowOff>
    </xdr:from>
    <xdr:to>
      <xdr:col>71</xdr:col>
      <xdr:colOff>135591</xdr:colOff>
      <xdr:row>72</xdr:row>
      <xdr:rowOff>44068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40161" y="8558492"/>
          <a:ext cx="2297205" cy="264887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31</xdr:col>
      <xdr:colOff>9525</xdr:colOff>
      <xdr:row>15</xdr:row>
      <xdr:rowOff>114300</xdr:rowOff>
    </xdr:to>
    <xdr:pic>
      <xdr:nvPicPr>
        <xdr:cNvPr id="21" name="그림 4" descr="image00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42975"/>
          <a:ext cx="6010275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18</xdr:row>
      <xdr:rowOff>114300</xdr:rowOff>
    </xdr:from>
    <xdr:to>
      <xdr:col>31</xdr:col>
      <xdr:colOff>9525</xdr:colOff>
      <xdr:row>29</xdr:row>
      <xdr:rowOff>66675</xdr:rowOff>
    </xdr:to>
    <xdr:pic>
      <xdr:nvPicPr>
        <xdr:cNvPr id="22" name="그림 5" descr="image00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3038475"/>
          <a:ext cx="6010275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4</xdr:row>
      <xdr:rowOff>95250</xdr:rowOff>
    </xdr:from>
    <xdr:to>
      <xdr:col>49</xdr:col>
      <xdr:colOff>133350</xdr:colOff>
      <xdr:row>13</xdr:row>
      <xdr:rowOff>38100</xdr:rowOff>
    </xdr:to>
    <xdr:pic>
      <xdr:nvPicPr>
        <xdr:cNvPr id="4" name="그림 10" descr="image01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885825"/>
          <a:ext cx="9639300" cy="1314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30"/>
  <sheetViews>
    <sheetView topLeftCell="A23" workbookViewId="0">
      <selection activeCell="A55" sqref="A55:XFD57"/>
    </sheetView>
  </sheetViews>
  <sheetFormatPr defaultRowHeight="12" x14ac:dyDescent="0.3"/>
  <cols>
    <col min="1" max="1" width="2.625" style="4" customWidth="1"/>
    <col min="2" max="2" width="32.875" style="4" bestFit="1" customWidth="1"/>
    <col min="3" max="3" width="63.25" style="4" bestFit="1" customWidth="1"/>
    <col min="4" max="4" width="57.75" style="4" bestFit="1" customWidth="1"/>
    <col min="5" max="16384" width="9" style="4"/>
  </cols>
  <sheetData>
    <row r="2" spans="1:4" s="6" customFormat="1" ht="26.25" x14ac:dyDescent="0.3"/>
    <row r="4" spans="1:4" x14ac:dyDescent="0.3">
      <c r="B4" s="1" t="s">
        <v>11</v>
      </c>
      <c r="C4" s="1" t="s">
        <v>12</v>
      </c>
      <c r="D4" s="1" t="s">
        <v>15</v>
      </c>
    </row>
    <row r="5" spans="1:4" ht="12" customHeight="1" x14ac:dyDescent="0.3">
      <c r="B5" s="2" t="s">
        <v>9</v>
      </c>
      <c r="C5" s="2"/>
      <c r="D5" s="2"/>
    </row>
    <row r="6" spans="1:4" ht="12" customHeight="1" x14ac:dyDescent="0.3">
      <c r="A6" s="4" t="s">
        <v>646</v>
      </c>
      <c r="B6" s="2" t="s">
        <v>644</v>
      </c>
      <c r="C6" s="2" t="s">
        <v>645</v>
      </c>
      <c r="D6" s="2"/>
    </row>
    <row r="7" spans="1:4" x14ac:dyDescent="0.3">
      <c r="B7" s="68" t="s">
        <v>3</v>
      </c>
      <c r="C7" s="2"/>
      <c r="D7" s="68"/>
    </row>
    <row r="8" spans="1:4" x14ac:dyDescent="0.3">
      <c r="B8" s="68" t="s">
        <v>4</v>
      </c>
      <c r="C8" s="2"/>
      <c r="D8" s="68"/>
    </row>
    <row r="9" spans="1:4" x14ac:dyDescent="0.3">
      <c r="B9" s="68" t="s">
        <v>5</v>
      </c>
      <c r="C9" s="2"/>
      <c r="D9" s="68"/>
    </row>
    <row r="10" spans="1:4" x14ac:dyDescent="0.3">
      <c r="B10" s="68" t="s">
        <v>6</v>
      </c>
      <c r="C10" s="2"/>
      <c r="D10" s="68"/>
    </row>
    <row r="11" spans="1:4" x14ac:dyDescent="0.3">
      <c r="B11" s="68" t="s">
        <v>1</v>
      </c>
      <c r="C11" s="2"/>
      <c r="D11" s="68"/>
    </row>
    <row r="12" spans="1:4" x14ac:dyDescent="0.3">
      <c r="B12" s="68" t="s">
        <v>14</v>
      </c>
      <c r="C12" s="2"/>
      <c r="D12" s="68"/>
    </row>
    <row r="13" spans="1:4" x14ac:dyDescent="0.3">
      <c r="B13" s="68" t="s">
        <v>2</v>
      </c>
      <c r="C13" s="2"/>
      <c r="D13" s="68"/>
    </row>
    <row r="14" spans="1:4" x14ac:dyDescent="0.3">
      <c r="B14" s="68" t="s">
        <v>7</v>
      </c>
      <c r="C14" s="2"/>
      <c r="D14" s="68"/>
    </row>
    <row r="15" spans="1:4" x14ac:dyDescent="0.3">
      <c r="A15" s="4" t="s">
        <v>647</v>
      </c>
      <c r="B15" s="70" t="s">
        <v>650</v>
      </c>
      <c r="C15" s="2"/>
      <c r="D15" s="68"/>
    </row>
    <row r="16" spans="1:4" x14ac:dyDescent="0.3">
      <c r="B16" s="68" t="s">
        <v>0</v>
      </c>
      <c r="C16" s="2"/>
      <c r="D16" s="68"/>
    </row>
    <row r="17" spans="2:5" x14ac:dyDescent="0.3">
      <c r="B17" s="68" t="s">
        <v>8</v>
      </c>
      <c r="C17" s="2"/>
      <c r="D17" s="68"/>
    </row>
    <row r="18" spans="2:5" ht="24" x14ac:dyDescent="0.3">
      <c r="B18" s="2" t="s">
        <v>648</v>
      </c>
      <c r="C18" s="7" t="s">
        <v>651</v>
      </c>
      <c r="D18" s="69"/>
    </row>
    <row r="19" spans="2:5" x14ac:dyDescent="0.3">
      <c r="B19" s="68" t="s">
        <v>13</v>
      </c>
      <c r="C19" s="2"/>
      <c r="D19" s="68"/>
    </row>
    <row r="20" spans="2:5" x14ac:dyDescent="0.3">
      <c r="B20" s="2" t="s">
        <v>104</v>
      </c>
      <c r="C20" s="2" t="s">
        <v>10</v>
      </c>
      <c r="D20" s="7" t="s">
        <v>34</v>
      </c>
    </row>
    <row r="21" spans="2:5" x14ac:dyDescent="0.3">
      <c r="B21" s="2" t="s">
        <v>103</v>
      </c>
      <c r="C21" s="2" t="s">
        <v>29</v>
      </c>
      <c r="D21" s="2" t="s">
        <v>35</v>
      </c>
      <c r="E21" s="32"/>
    </row>
    <row r="22" spans="2:5" ht="240.75" customHeight="1" x14ac:dyDescent="0.3">
      <c r="B22" s="2" t="s">
        <v>102</v>
      </c>
      <c r="C22" s="3" t="s">
        <v>30</v>
      </c>
      <c r="D22" s="2" t="s">
        <v>31</v>
      </c>
    </row>
    <row r="23" spans="2:5" x14ac:dyDescent="0.3">
      <c r="B23" s="2" t="s">
        <v>92</v>
      </c>
      <c r="C23" s="2" t="s">
        <v>93</v>
      </c>
      <c r="D23" s="2"/>
    </row>
    <row r="24" spans="2:5" x14ac:dyDescent="0.3">
      <c r="B24" s="2" t="s">
        <v>85</v>
      </c>
      <c r="C24" s="2" t="s">
        <v>95</v>
      </c>
      <c r="D24" s="2"/>
    </row>
    <row r="25" spans="2:5" x14ac:dyDescent="0.3">
      <c r="B25" s="2" t="s">
        <v>86</v>
      </c>
      <c r="C25" s="2" t="s">
        <v>96</v>
      </c>
      <c r="D25" s="2"/>
    </row>
    <row r="26" spans="2:5" x14ac:dyDescent="0.3">
      <c r="B26" s="2" t="s">
        <v>87</v>
      </c>
      <c r="C26" s="2" t="s">
        <v>97</v>
      </c>
      <c r="D26" s="2"/>
    </row>
    <row r="27" spans="2:5" x14ac:dyDescent="0.3">
      <c r="B27" s="2" t="s">
        <v>88</v>
      </c>
      <c r="C27" s="2" t="s">
        <v>98</v>
      </c>
      <c r="D27" s="2" t="s">
        <v>16</v>
      </c>
      <c r="E27" s="31"/>
    </row>
    <row r="28" spans="2:5" x14ac:dyDescent="0.3">
      <c r="B28" s="2" t="s">
        <v>89</v>
      </c>
      <c r="C28" s="2" t="s">
        <v>99</v>
      </c>
      <c r="D28" s="2" t="s">
        <v>39</v>
      </c>
    </row>
    <row r="29" spans="2:5" x14ac:dyDescent="0.3">
      <c r="B29" s="2" t="s">
        <v>90</v>
      </c>
      <c r="C29" s="2" t="s">
        <v>93</v>
      </c>
      <c r="D29" s="2" t="s">
        <v>16</v>
      </c>
    </row>
    <row r="30" spans="2:5" x14ac:dyDescent="0.3">
      <c r="B30" s="2" t="s">
        <v>91</v>
      </c>
      <c r="C30" s="2" t="s">
        <v>94</v>
      </c>
      <c r="D30" s="2" t="s">
        <v>37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80"/>
  <sheetViews>
    <sheetView topLeftCell="M1" workbookViewId="0">
      <selection activeCell="AA77" sqref="AA77"/>
    </sheetView>
  </sheetViews>
  <sheetFormatPr defaultRowHeight="11.25" x14ac:dyDescent="0.3"/>
  <cols>
    <col min="1" max="1" width="11.875" style="29" bestFit="1" customWidth="1"/>
    <col min="2" max="2" width="11.875" style="29" customWidth="1"/>
    <col min="3" max="3" width="11.875" style="30" customWidth="1"/>
    <col min="4" max="4" width="13.875" style="29" bestFit="1" customWidth="1"/>
    <col min="5" max="5" width="23.125" style="29" bestFit="1" customWidth="1"/>
    <col min="6" max="6" width="23.875" style="29" bestFit="1" customWidth="1"/>
    <col min="7" max="7" width="12.375" style="29" bestFit="1" customWidth="1"/>
    <col min="8" max="8" width="9.75" style="29" bestFit="1" customWidth="1"/>
    <col min="9" max="9" width="10.25" style="29" bestFit="1" customWidth="1"/>
    <col min="10" max="10" width="12.375" style="29" bestFit="1" customWidth="1"/>
    <col min="11" max="11" width="14.875" style="29" bestFit="1" customWidth="1"/>
    <col min="12" max="12" width="12.375" style="29" bestFit="1" customWidth="1"/>
    <col min="13" max="13" width="10.25" style="29" bestFit="1" customWidth="1"/>
    <col min="14" max="14" width="11.75" style="29" bestFit="1" customWidth="1"/>
    <col min="15" max="15" width="13.375" style="29" bestFit="1" customWidth="1"/>
    <col min="16" max="16" width="9.75" style="29" bestFit="1" customWidth="1"/>
    <col min="17" max="17" width="16.25" style="29" bestFit="1" customWidth="1"/>
    <col min="18" max="18" width="15.125" style="29" bestFit="1" customWidth="1"/>
    <col min="19" max="19" width="16.875" style="29" bestFit="1" customWidth="1"/>
    <col min="20" max="20" width="15.375" style="29" bestFit="1" customWidth="1"/>
    <col min="21" max="21" width="13.375" style="29" bestFit="1" customWidth="1"/>
    <col min="22" max="22" width="13.875" style="29" bestFit="1" customWidth="1"/>
    <col min="23" max="23" width="11.75" style="29" bestFit="1" customWidth="1"/>
    <col min="24" max="24" width="12.375" style="29" bestFit="1" customWidth="1"/>
    <col min="25" max="25" width="17.25" style="29" bestFit="1" customWidth="1"/>
    <col min="26" max="26" width="17.5" style="29" bestFit="1" customWidth="1"/>
    <col min="27" max="27" width="16.5" style="29" bestFit="1" customWidth="1"/>
    <col min="28" max="28" width="11" style="29" bestFit="1" customWidth="1"/>
    <col min="29" max="29" width="13.875" style="29" bestFit="1" customWidth="1"/>
    <col min="30" max="30" width="23.125" style="29" bestFit="1" customWidth="1"/>
    <col min="31" max="31" width="23.875" style="29" bestFit="1" customWidth="1"/>
    <col min="32" max="32" width="12.375" style="29" bestFit="1" customWidth="1"/>
    <col min="33" max="33" width="8.875" style="29" bestFit="1" customWidth="1"/>
    <col min="34" max="34" width="12.375" style="29" bestFit="1" customWidth="1"/>
    <col min="35" max="35" width="14.875" style="29" bestFit="1" customWidth="1"/>
    <col min="36" max="36" width="12.375" style="29" bestFit="1" customWidth="1"/>
    <col min="37" max="37" width="10.25" style="29" bestFit="1" customWidth="1"/>
    <col min="38" max="38" width="11.75" style="29" bestFit="1" customWidth="1"/>
    <col min="39" max="39" width="13.375" style="29" bestFit="1" customWidth="1"/>
    <col min="40" max="40" width="8.25" style="29" bestFit="1" customWidth="1"/>
    <col min="41" max="41" width="16.25" style="29" bestFit="1" customWidth="1"/>
    <col min="42" max="42" width="15.125" style="29" bestFit="1" customWidth="1"/>
    <col min="43" max="43" width="16.875" style="29" bestFit="1" customWidth="1"/>
    <col min="44" max="44" width="15.375" style="29" bestFit="1" customWidth="1"/>
    <col min="45" max="45" width="13.375" style="29" bestFit="1" customWidth="1"/>
    <col min="46" max="46" width="13.875" style="29" bestFit="1" customWidth="1"/>
    <col min="47" max="47" width="11.75" style="29" bestFit="1" customWidth="1"/>
    <col min="48" max="48" width="7.5" style="29" bestFit="1" customWidth="1"/>
    <col min="49" max="50" width="15.375" style="29" bestFit="1" customWidth="1"/>
    <col min="51" max="51" width="8.875" style="29" bestFit="1" customWidth="1"/>
    <col min="52" max="52" width="11.25" style="29" bestFit="1" customWidth="1"/>
    <col min="53" max="53" width="11.75" style="29" bestFit="1" customWidth="1"/>
    <col min="54" max="54" width="12.375" style="29" bestFit="1" customWidth="1"/>
    <col min="55" max="55" width="18.625" style="29" bestFit="1" customWidth="1"/>
    <col min="56" max="56" width="17.25" style="29" bestFit="1" customWidth="1"/>
    <col min="57" max="57" width="17.5" style="29" bestFit="1" customWidth="1"/>
    <col min="58" max="58" width="8.875" style="29" bestFit="1" customWidth="1"/>
    <col min="59" max="66" width="4.25" style="29" bestFit="1" customWidth="1"/>
    <col min="67" max="67" width="9" style="29"/>
    <col min="68" max="68" width="11" style="29" bestFit="1" customWidth="1"/>
    <col min="69" max="69" width="7.5" style="29" bestFit="1" customWidth="1"/>
    <col min="70" max="70" width="23.125" style="29" bestFit="1" customWidth="1"/>
    <col min="71" max="71" width="23.875" style="29" bestFit="1" customWidth="1"/>
    <col min="72" max="72" width="12.375" style="29" bestFit="1" customWidth="1"/>
    <col min="73" max="73" width="8.875" style="29" bestFit="1" customWidth="1"/>
    <col min="74" max="74" width="12.375" style="29" bestFit="1" customWidth="1"/>
    <col min="75" max="75" width="14.875" style="29" bestFit="1" customWidth="1"/>
    <col min="76" max="76" width="12.375" style="29" bestFit="1" customWidth="1"/>
    <col min="77" max="77" width="10.25" style="29" bestFit="1" customWidth="1"/>
    <col min="78" max="78" width="11.75" style="29" bestFit="1" customWidth="1"/>
    <col min="79" max="79" width="13.375" style="29" bestFit="1" customWidth="1"/>
    <col min="80" max="80" width="8.25" style="29" bestFit="1" customWidth="1"/>
    <col min="81" max="81" width="16.25" style="29" bestFit="1" customWidth="1"/>
    <col min="82" max="82" width="15.125" style="29" bestFit="1" customWidth="1"/>
    <col min="83" max="83" width="16.875" style="29" bestFit="1" customWidth="1"/>
    <col min="84" max="84" width="15.375" style="29" bestFit="1" customWidth="1"/>
    <col min="85" max="85" width="13.375" style="29" bestFit="1" customWidth="1"/>
    <col min="86" max="86" width="13.875" style="29" bestFit="1" customWidth="1"/>
    <col min="87" max="87" width="11.75" style="29" bestFit="1" customWidth="1"/>
    <col min="88" max="88" width="7.5" style="29" bestFit="1" customWidth="1"/>
    <col min="89" max="90" width="15.375" style="29" bestFit="1" customWidth="1"/>
    <col min="91" max="91" width="8.875" style="29" bestFit="1" customWidth="1"/>
    <col min="92" max="92" width="11.25" style="29" bestFit="1" customWidth="1"/>
    <col min="93" max="93" width="11.75" style="29" bestFit="1" customWidth="1"/>
    <col min="94" max="94" width="12.375" style="29" bestFit="1" customWidth="1"/>
    <col min="95" max="95" width="18.625" style="29" bestFit="1" customWidth="1"/>
    <col min="96" max="96" width="17.25" style="29" bestFit="1" customWidth="1"/>
    <col min="97" max="97" width="17.5" style="29" bestFit="1" customWidth="1"/>
    <col min="98" max="98" width="8.875" style="29" bestFit="1" customWidth="1"/>
    <col min="99" max="99" width="12.125" style="29" bestFit="1" customWidth="1"/>
    <col min="100" max="106" width="4.25" style="29" bestFit="1" customWidth="1"/>
    <col min="107" max="16384" width="9" style="29"/>
  </cols>
  <sheetData>
    <row r="1" spans="1:27" s="13" customFormat="1" x14ac:dyDescent="0.3">
      <c r="A1" s="8"/>
      <c r="B1" s="9"/>
      <c r="C1" s="8"/>
      <c r="D1" s="10" t="s">
        <v>40</v>
      </c>
      <c r="E1" s="10" t="s">
        <v>41</v>
      </c>
      <c r="F1" s="10" t="s">
        <v>42</v>
      </c>
      <c r="G1" s="11" t="s">
        <v>43</v>
      </c>
      <c r="H1" s="11" t="s">
        <v>44</v>
      </c>
      <c r="I1" s="11" t="s">
        <v>45</v>
      </c>
      <c r="J1" s="11" t="s">
        <v>46</v>
      </c>
      <c r="K1" s="10" t="s">
        <v>47</v>
      </c>
      <c r="L1" s="11" t="s">
        <v>48</v>
      </c>
      <c r="M1" s="10" t="s">
        <v>4</v>
      </c>
      <c r="N1" s="10" t="s">
        <v>5</v>
      </c>
      <c r="O1" s="10" t="s">
        <v>6</v>
      </c>
      <c r="P1" s="10" t="s">
        <v>1</v>
      </c>
      <c r="Q1" s="10" t="s">
        <v>49</v>
      </c>
      <c r="R1" s="10" t="s">
        <v>2</v>
      </c>
      <c r="S1" s="10" t="s">
        <v>7</v>
      </c>
      <c r="T1" s="10" t="s">
        <v>0</v>
      </c>
      <c r="U1" s="10" t="s">
        <v>8</v>
      </c>
      <c r="V1" s="11" t="s">
        <v>50</v>
      </c>
      <c r="W1" s="10" t="s">
        <v>51</v>
      </c>
      <c r="X1" s="11" t="s">
        <v>52</v>
      </c>
      <c r="Y1" s="12" t="s">
        <v>53</v>
      </c>
      <c r="Z1" s="11" t="s">
        <v>54</v>
      </c>
      <c r="AA1" s="11" t="s">
        <v>652</v>
      </c>
    </row>
    <row r="2" spans="1:27" s="13" customFormat="1" x14ac:dyDescent="0.3">
      <c r="A2" s="76" t="s">
        <v>56</v>
      </c>
      <c r="B2" s="77" t="s">
        <v>57</v>
      </c>
      <c r="C2" s="14" t="s">
        <v>58</v>
      </c>
      <c r="D2" s="15">
        <v>0.08</v>
      </c>
      <c r="E2" s="15">
        <v>0.12</v>
      </c>
      <c r="F2" s="15">
        <v>0.01</v>
      </c>
      <c r="G2" s="15">
        <v>0.01</v>
      </c>
      <c r="H2" s="15">
        <v>0</v>
      </c>
      <c r="I2" s="15">
        <v>0</v>
      </c>
      <c r="J2" s="15">
        <v>0</v>
      </c>
      <c r="K2" s="15">
        <v>1.32E-2</v>
      </c>
      <c r="L2" s="15">
        <v>0</v>
      </c>
      <c r="M2" s="15">
        <v>1.4999999999999999E-2</v>
      </c>
      <c r="N2" s="15">
        <v>1.4999999999999999E-2</v>
      </c>
      <c r="O2" s="15">
        <v>0.01</v>
      </c>
      <c r="P2" s="15">
        <v>1.4999999999999999E-2</v>
      </c>
      <c r="Q2" s="15">
        <v>0.02</v>
      </c>
      <c r="R2" s="15">
        <v>1.4999999999999999E-2</v>
      </c>
      <c r="S2" s="15">
        <v>0.01</v>
      </c>
      <c r="T2" s="15">
        <v>0.01</v>
      </c>
      <c r="U2" s="15">
        <v>9.0000000000000011E-3</v>
      </c>
      <c r="V2" s="15">
        <v>0</v>
      </c>
      <c r="W2" s="15">
        <v>2.0999999999999999E-3</v>
      </c>
      <c r="X2" s="15">
        <v>0</v>
      </c>
      <c r="Y2" s="15">
        <v>8.0000000000000002E-3</v>
      </c>
      <c r="Z2" s="15">
        <v>0</v>
      </c>
      <c r="AA2" s="15">
        <v>0</v>
      </c>
    </row>
    <row r="3" spans="1:27" s="17" customFormat="1" x14ac:dyDescent="0.3">
      <c r="A3" s="76"/>
      <c r="B3" s="78"/>
      <c r="C3" s="14" t="s">
        <v>59</v>
      </c>
      <c r="D3" s="15">
        <v>0.08</v>
      </c>
      <c r="E3" s="15">
        <v>0.1104</v>
      </c>
      <c r="F3" s="16">
        <v>6.8960000000000002E-3</v>
      </c>
      <c r="G3" s="16">
        <v>6.8270399999999995E-3</v>
      </c>
      <c r="H3" s="16">
        <v>0</v>
      </c>
      <c r="I3" s="16">
        <v>0</v>
      </c>
      <c r="J3" s="16">
        <v>0</v>
      </c>
      <c r="K3" s="16">
        <v>8.9215758719999993E-3</v>
      </c>
      <c r="L3" s="16">
        <v>0</v>
      </c>
      <c r="M3" s="16">
        <v>1.000433076192E-2</v>
      </c>
      <c r="N3" s="16">
        <v>9.8542658004912003E-3</v>
      </c>
      <c r="O3" s="16">
        <v>6.4709678756558892E-3</v>
      </c>
      <c r="P3" s="16">
        <v>9.609387295348994E-3</v>
      </c>
      <c r="Q3" s="16">
        <v>1.262032864789168E-2</v>
      </c>
      <c r="R3" s="16">
        <v>9.2759415562003837E-3</v>
      </c>
      <c r="S3" s="16">
        <v>6.0912016219049191E-3</v>
      </c>
      <c r="T3" s="16">
        <v>6.0302896056858707E-3</v>
      </c>
      <c r="U3" s="16">
        <v>5.3729880386661107E-3</v>
      </c>
      <c r="V3" s="16">
        <v>0</v>
      </c>
      <c r="W3" s="16">
        <v>1.2424139341408935E-3</v>
      </c>
      <c r="X3" s="16">
        <v>0</v>
      </c>
      <c r="Y3" s="16">
        <v>4.7230661519207526E-3</v>
      </c>
      <c r="Z3" s="16">
        <v>0</v>
      </c>
      <c r="AA3" s="16">
        <v>0</v>
      </c>
    </row>
    <row r="4" spans="1:27" s="17" customFormat="1" ht="22.5" x14ac:dyDescent="0.3">
      <c r="A4" s="76"/>
      <c r="B4" s="79"/>
      <c r="C4" s="18" t="s">
        <v>60</v>
      </c>
      <c r="D4" s="19">
        <f>IFERROR(ROUNDUP(1/D3, 0), 0)</f>
        <v>13</v>
      </c>
      <c r="E4" s="19">
        <f t="shared" ref="E4:AA4" si="0">IFERROR(ROUNDUP(1/E3, 0), 0)</f>
        <v>10</v>
      </c>
      <c r="F4" s="19">
        <f t="shared" si="0"/>
        <v>146</v>
      </c>
      <c r="G4" s="19">
        <f t="shared" si="0"/>
        <v>147</v>
      </c>
      <c r="H4" s="19">
        <f t="shared" si="0"/>
        <v>0</v>
      </c>
      <c r="I4" s="19">
        <f t="shared" si="0"/>
        <v>0</v>
      </c>
      <c r="J4" s="19">
        <f t="shared" si="0"/>
        <v>0</v>
      </c>
      <c r="K4" s="19">
        <f t="shared" si="0"/>
        <v>113</v>
      </c>
      <c r="L4" s="19">
        <f t="shared" si="0"/>
        <v>0</v>
      </c>
      <c r="M4" s="19">
        <f t="shared" si="0"/>
        <v>100</v>
      </c>
      <c r="N4" s="19">
        <f t="shared" si="0"/>
        <v>102</v>
      </c>
      <c r="O4" s="19">
        <f t="shared" si="0"/>
        <v>155</v>
      </c>
      <c r="P4" s="19">
        <f t="shared" si="0"/>
        <v>105</v>
      </c>
      <c r="Q4" s="19">
        <f t="shared" si="0"/>
        <v>80</v>
      </c>
      <c r="R4" s="19">
        <f t="shared" si="0"/>
        <v>108</v>
      </c>
      <c r="S4" s="19">
        <f t="shared" si="0"/>
        <v>165</v>
      </c>
      <c r="T4" s="19">
        <f t="shared" si="0"/>
        <v>166</v>
      </c>
      <c r="U4" s="19">
        <f t="shared" si="0"/>
        <v>187</v>
      </c>
      <c r="V4" s="19">
        <f t="shared" si="0"/>
        <v>0</v>
      </c>
      <c r="W4" s="19">
        <f t="shared" si="0"/>
        <v>805</v>
      </c>
      <c r="X4" s="19">
        <f t="shared" si="0"/>
        <v>0</v>
      </c>
      <c r="Y4" s="19">
        <f t="shared" si="0"/>
        <v>212</v>
      </c>
      <c r="Z4" s="19">
        <f t="shared" si="0"/>
        <v>0</v>
      </c>
      <c r="AA4" s="19">
        <f t="shared" si="0"/>
        <v>0</v>
      </c>
    </row>
    <row r="5" spans="1:27" s="13" customFormat="1" x14ac:dyDescent="0.3">
      <c r="A5" s="76"/>
      <c r="B5" s="20"/>
      <c r="C5" s="21"/>
      <c r="D5" s="22" t="s">
        <v>61</v>
      </c>
      <c r="E5" s="22" t="s">
        <v>41</v>
      </c>
      <c r="F5" s="22" t="s">
        <v>42</v>
      </c>
      <c r="G5" s="22" t="s">
        <v>43</v>
      </c>
      <c r="H5" s="22" t="s">
        <v>44</v>
      </c>
      <c r="I5" s="22" t="s">
        <v>38</v>
      </c>
      <c r="J5" s="22" t="s">
        <v>46</v>
      </c>
      <c r="K5" s="22" t="s">
        <v>47</v>
      </c>
      <c r="L5" s="22" t="s">
        <v>48</v>
      </c>
      <c r="M5" s="22" t="s">
        <v>4</v>
      </c>
      <c r="N5" s="22" t="s">
        <v>5</v>
      </c>
      <c r="O5" s="22" t="s">
        <v>6</v>
      </c>
      <c r="P5" s="22" t="s">
        <v>1</v>
      </c>
      <c r="Q5" s="22" t="s">
        <v>49</v>
      </c>
      <c r="R5" s="22" t="s">
        <v>2</v>
      </c>
      <c r="S5" s="22" t="s">
        <v>7</v>
      </c>
      <c r="T5" s="22" t="s">
        <v>0</v>
      </c>
      <c r="U5" s="22" t="s">
        <v>8</v>
      </c>
      <c r="V5" s="22" t="s">
        <v>50</v>
      </c>
      <c r="W5" s="22" t="s">
        <v>51</v>
      </c>
      <c r="X5" s="22" t="s">
        <v>52</v>
      </c>
      <c r="Y5" s="22" t="s">
        <v>53</v>
      </c>
      <c r="Z5" s="22" t="s">
        <v>54</v>
      </c>
      <c r="AA5" s="22" t="s">
        <v>648</v>
      </c>
    </row>
    <row r="6" spans="1:27" s="13" customFormat="1" x14ac:dyDescent="0.3">
      <c r="A6" s="76"/>
      <c r="B6" s="80" t="s">
        <v>62</v>
      </c>
      <c r="C6" s="23" t="s">
        <v>63</v>
      </c>
      <c r="D6" s="24">
        <v>0.2</v>
      </c>
      <c r="E6" s="24">
        <v>0.3</v>
      </c>
      <c r="F6" s="24">
        <v>0.02</v>
      </c>
      <c r="G6" s="24">
        <v>0.02</v>
      </c>
      <c r="H6" s="24">
        <v>0.02</v>
      </c>
      <c r="I6" s="24">
        <v>0.02</v>
      </c>
      <c r="J6" s="24">
        <v>0.02</v>
      </c>
      <c r="K6" s="24">
        <v>3.3000000000000002E-2</v>
      </c>
      <c r="L6" s="24">
        <v>0.02</v>
      </c>
      <c r="M6" s="24">
        <v>1.4999999999999999E-2</v>
      </c>
      <c r="N6" s="24">
        <v>1.4999999999999999E-2</v>
      </c>
      <c r="O6" s="24">
        <v>0.01</v>
      </c>
      <c r="P6" s="24">
        <v>1.4999999999999999E-2</v>
      </c>
      <c r="Q6" s="24">
        <v>0.02</v>
      </c>
      <c r="R6" s="24">
        <v>1.4999999999999999E-2</v>
      </c>
      <c r="S6" s="24">
        <v>0.01</v>
      </c>
      <c r="T6" s="24">
        <v>0.01</v>
      </c>
      <c r="U6" s="24">
        <v>9.0000000000000011E-3</v>
      </c>
      <c r="V6" s="24">
        <v>0.02</v>
      </c>
      <c r="W6" s="24">
        <v>3.0000000000000001E-3</v>
      </c>
      <c r="X6" s="24">
        <v>0.02</v>
      </c>
      <c r="Y6" s="24">
        <v>0.02</v>
      </c>
      <c r="Z6" s="24">
        <v>0.01</v>
      </c>
      <c r="AA6" s="24">
        <v>4.0000000000000001E-3</v>
      </c>
    </row>
    <row r="7" spans="1:27" s="17" customFormat="1" x14ac:dyDescent="0.3">
      <c r="A7" s="76"/>
      <c r="B7" s="81"/>
      <c r="C7" s="23" t="s">
        <v>64</v>
      </c>
      <c r="D7" s="24">
        <v>0.2</v>
      </c>
      <c r="E7" s="24">
        <v>0.24</v>
      </c>
      <c r="F7" s="25">
        <v>1.1200000000000002E-2</v>
      </c>
      <c r="G7" s="25">
        <v>1.0976E-2</v>
      </c>
      <c r="H7" s="25">
        <v>1.0756480000000002E-2</v>
      </c>
      <c r="I7" s="25">
        <v>1.05413504E-2</v>
      </c>
      <c r="J7" s="25">
        <v>1.0330523392000001E-2</v>
      </c>
      <c r="K7" s="25">
        <v>1.6704456324864E-2</v>
      </c>
      <c r="L7" s="25">
        <v>9.7898237976627202E-3</v>
      </c>
      <c r="M7" s="25">
        <v>7.1955204912820979E-3</v>
      </c>
      <c r="N7" s="25">
        <v>7.0875876839128675E-3</v>
      </c>
      <c r="O7" s="25">
        <v>4.6541825791027837E-3</v>
      </c>
      <c r="P7" s="25">
        <v>6.911461129967632E-3</v>
      </c>
      <c r="Q7" s="25">
        <v>9.077052284024157E-3</v>
      </c>
      <c r="R7" s="25">
        <v>6.6716334287577556E-3</v>
      </c>
      <c r="S7" s="25">
        <v>4.3810392848842592E-3</v>
      </c>
      <c r="T7" s="25">
        <v>4.3372288920354163E-3</v>
      </c>
      <c r="U7" s="25">
        <v>3.8644709428035571E-3</v>
      </c>
      <c r="V7" s="25">
        <v>8.5104237873740562E-3</v>
      </c>
      <c r="W7" s="25">
        <v>1.2510322967439859E-3</v>
      </c>
      <c r="X7" s="25">
        <v>8.3151946656916925E-3</v>
      </c>
      <c r="Y7" s="25">
        <v>8.1488907723778585E-3</v>
      </c>
      <c r="Z7" s="25">
        <v>3.9769846525512902E-3</v>
      </c>
      <c r="AA7" s="25">
        <v>1.5748859224103109E-3</v>
      </c>
    </row>
    <row r="8" spans="1:27" s="17" customFormat="1" ht="22.5" x14ac:dyDescent="0.3">
      <c r="A8" s="76"/>
      <c r="B8" s="82"/>
      <c r="C8" s="26" t="s">
        <v>65</v>
      </c>
      <c r="D8" s="27">
        <f>IFERROR(ROUNDUP(1/D7, 0), 0)</f>
        <v>5</v>
      </c>
      <c r="E8" s="27">
        <f t="shared" ref="E8:AA8" si="1">IFERROR(ROUNDUP(1/E7, 0), 0)</f>
        <v>5</v>
      </c>
      <c r="F8" s="27">
        <f t="shared" si="1"/>
        <v>90</v>
      </c>
      <c r="G8" s="27">
        <f t="shared" si="1"/>
        <v>92</v>
      </c>
      <c r="H8" s="27">
        <f t="shared" si="1"/>
        <v>93</v>
      </c>
      <c r="I8" s="27">
        <f t="shared" si="1"/>
        <v>95</v>
      </c>
      <c r="J8" s="27">
        <f t="shared" si="1"/>
        <v>97</v>
      </c>
      <c r="K8" s="27">
        <f t="shared" si="1"/>
        <v>60</v>
      </c>
      <c r="L8" s="27">
        <f t="shared" si="1"/>
        <v>103</v>
      </c>
      <c r="M8" s="27">
        <f t="shared" si="1"/>
        <v>139</v>
      </c>
      <c r="N8" s="27">
        <f t="shared" si="1"/>
        <v>142</v>
      </c>
      <c r="O8" s="27">
        <f t="shared" si="1"/>
        <v>215</v>
      </c>
      <c r="P8" s="27">
        <f t="shared" si="1"/>
        <v>145</v>
      </c>
      <c r="Q8" s="27">
        <f t="shared" si="1"/>
        <v>111</v>
      </c>
      <c r="R8" s="27">
        <f t="shared" si="1"/>
        <v>150</v>
      </c>
      <c r="S8" s="27">
        <f t="shared" si="1"/>
        <v>229</v>
      </c>
      <c r="T8" s="27">
        <f t="shared" si="1"/>
        <v>231</v>
      </c>
      <c r="U8" s="27">
        <f t="shared" si="1"/>
        <v>259</v>
      </c>
      <c r="V8" s="27">
        <f t="shared" si="1"/>
        <v>118</v>
      </c>
      <c r="W8" s="27">
        <f t="shared" si="1"/>
        <v>800</v>
      </c>
      <c r="X8" s="27">
        <f t="shared" si="1"/>
        <v>121</v>
      </c>
      <c r="Y8" s="27">
        <f t="shared" si="1"/>
        <v>123</v>
      </c>
      <c r="Z8" s="27">
        <f t="shared" si="1"/>
        <v>252</v>
      </c>
      <c r="AA8" s="27">
        <f t="shared" si="1"/>
        <v>635</v>
      </c>
    </row>
    <row r="9" spans="1:27" s="13" customFormat="1" x14ac:dyDescent="0.3">
      <c r="A9" s="8"/>
      <c r="B9" s="9"/>
      <c r="C9" s="8"/>
      <c r="D9" s="10" t="s">
        <v>40</v>
      </c>
      <c r="E9" s="10" t="s">
        <v>41</v>
      </c>
      <c r="F9" s="10" t="s">
        <v>42</v>
      </c>
      <c r="G9" s="11" t="s">
        <v>43</v>
      </c>
      <c r="H9" s="11" t="s">
        <v>44</v>
      </c>
      <c r="I9" s="11" t="s">
        <v>66</v>
      </c>
      <c r="J9" s="11" t="s">
        <v>46</v>
      </c>
      <c r="K9" s="10" t="s">
        <v>47</v>
      </c>
      <c r="L9" s="11" t="s">
        <v>48</v>
      </c>
      <c r="M9" s="10" t="s">
        <v>4</v>
      </c>
      <c r="N9" s="10" t="s">
        <v>5</v>
      </c>
      <c r="O9" s="10" t="s">
        <v>6</v>
      </c>
      <c r="P9" s="10" t="s">
        <v>1</v>
      </c>
      <c r="Q9" s="10" t="s">
        <v>49</v>
      </c>
      <c r="R9" s="10" t="s">
        <v>2</v>
      </c>
      <c r="S9" s="10" t="s">
        <v>7</v>
      </c>
      <c r="T9" s="10" t="s">
        <v>0</v>
      </c>
      <c r="U9" s="10" t="s">
        <v>8</v>
      </c>
      <c r="V9" s="11" t="s">
        <v>50</v>
      </c>
      <c r="W9" s="10" t="s">
        <v>51</v>
      </c>
      <c r="X9" s="11" t="s">
        <v>52</v>
      </c>
      <c r="Y9" s="12" t="s">
        <v>53</v>
      </c>
      <c r="Z9" s="11" t="s">
        <v>54</v>
      </c>
      <c r="AA9" s="11" t="s">
        <v>652</v>
      </c>
    </row>
    <row r="10" spans="1:27" s="13" customFormat="1" x14ac:dyDescent="0.3">
      <c r="A10" s="76" t="s">
        <v>67</v>
      </c>
      <c r="B10" s="77" t="s">
        <v>68</v>
      </c>
      <c r="C10" s="14" t="s">
        <v>63</v>
      </c>
      <c r="D10" s="15">
        <v>0.06</v>
      </c>
      <c r="E10" s="15">
        <v>0.09</v>
      </c>
      <c r="F10" s="15">
        <v>6.0000000000000001E-3</v>
      </c>
      <c r="G10" s="15">
        <v>6.0000000000000001E-3</v>
      </c>
      <c r="H10" s="15">
        <v>0</v>
      </c>
      <c r="I10" s="15">
        <v>0</v>
      </c>
      <c r="J10" s="15">
        <v>0</v>
      </c>
      <c r="K10" s="15">
        <v>1.32E-2</v>
      </c>
      <c r="L10" s="15">
        <v>0</v>
      </c>
      <c r="M10" s="15">
        <v>1.4999999999999999E-2</v>
      </c>
      <c r="N10" s="15">
        <v>1.4999999999999999E-2</v>
      </c>
      <c r="O10" s="15">
        <v>0.01</v>
      </c>
      <c r="P10" s="15">
        <v>1.4999999999999999E-2</v>
      </c>
      <c r="Q10" s="15">
        <v>0.02</v>
      </c>
      <c r="R10" s="15">
        <v>1.4999999999999999E-2</v>
      </c>
      <c r="S10" s="15">
        <v>0.01</v>
      </c>
      <c r="T10" s="15">
        <v>0.01</v>
      </c>
      <c r="U10" s="15">
        <v>9.0000000000000011E-3</v>
      </c>
      <c r="V10" s="15">
        <v>0</v>
      </c>
      <c r="W10" s="15">
        <v>2.3E-3</v>
      </c>
      <c r="X10" s="15">
        <v>0</v>
      </c>
      <c r="Y10" s="15">
        <v>6.0000000000000001E-3</v>
      </c>
      <c r="Z10" s="15">
        <v>0</v>
      </c>
      <c r="AA10" s="15">
        <v>0</v>
      </c>
    </row>
    <row r="11" spans="1:27" s="17" customFormat="1" x14ac:dyDescent="0.3">
      <c r="A11" s="76"/>
      <c r="B11" s="78"/>
      <c r="C11" s="14" t="s">
        <v>64</v>
      </c>
      <c r="D11" s="15">
        <v>0.06</v>
      </c>
      <c r="E11" s="15">
        <v>8.4599999999999995E-2</v>
      </c>
      <c r="F11" s="16">
        <v>4.2924E-3</v>
      </c>
      <c r="G11" s="16">
        <v>4.2666456000000005E-3</v>
      </c>
      <c r="H11" s="16">
        <v>0</v>
      </c>
      <c r="I11" s="16">
        <v>0</v>
      </c>
      <c r="J11" s="16">
        <v>0</v>
      </c>
      <c r="K11" s="16">
        <v>9.3303005980800002E-3</v>
      </c>
      <c r="L11" s="16">
        <v>0</v>
      </c>
      <c r="M11" s="16">
        <v>1.0462659807028801E-2</v>
      </c>
      <c r="N11" s="16">
        <v>1.0305719909923369E-2</v>
      </c>
      <c r="O11" s="16">
        <v>6.767422740849678E-3</v>
      </c>
      <c r="P11" s="16">
        <v>1.0049622770161772E-2</v>
      </c>
      <c r="Q11" s="16">
        <v>1.3198504571479128E-2</v>
      </c>
      <c r="R11" s="16">
        <v>9.700900860037158E-3</v>
      </c>
      <c r="S11" s="16">
        <v>6.3702582314244015E-3</v>
      </c>
      <c r="T11" s="16">
        <v>6.3065556491101573E-3</v>
      </c>
      <c r="U11" s="16">
        <v>5.6191410833571504E-3</v>
      </c>
      <c r="V11" s="16">
        <v>0</v>
      </c>
      <c r="W11" s="16">
        <v>1.4230786968106614E-3</v>
      </c>
      <c r="X11" s="16">
        <v>0</v>
      </c>
      <c r="Y11" s="16">
        <v>3.7038407368904266E-3</v>
      </c>
      <c r="Z11" s="16">
        <v>0</v>
      </c>
      <c r="AA11" s="16">
        <v>0</v>
      </c>
    </row>
    <row r="12" spans="1:27" s="17" customFormat="1" ht="22.5" x14ac:dyDescent="0.3">
      <c r="A12" s="76"/>
      <c r="B12" s="79"/>
      <c r="C12" s="18" t="s">
        <v>69</v>
      </c>
      <c r="D12" s="19">
        <f>IFERROR(ROUNDUP(1/D11, 0), 0)</f>
        <v>17</v>
      </c>
      <c r="E12" s="19">
        <f t="shared" ref="E12:AA12" si="2">IFERROR(ROUNDUP(1/E11, 0), 0)</f>
        <v>12</v>
      </c>
      <c r="F12" s="19">
        <f t="shared" si="2"/>
        <v>233</v>
      </c>
      <c r="G12" s="19">
        <f t="shared" si="2"/>
        <v>235</v>
      </c>
      <c r="H12" s="19">
        <f t="shared" si="2"/>
        <v>0</v>
      </c>
      <c r="I12" s="19">
        <f t="shared" si="2"/>
        <v>0</v>
      </c>
      <c r="J12" s="19">
        <f t="shared" si="2"/>
        <v>0</v>
      </c>
      <c r="K12" s="19">
        <f t="shared" si="2"/>
        <v>108</v>
      </c>
      <c r="L12" s="19">
        <f t="shared" si="2"/>
        <v>0</v>
      </c>
      <c r="M12" s="19">
        <f t="shared" si="2"/>
        <v>96</v>
      </c>
      <c r="N12" s="19">
        <f t="shared" si="2"/>
        <v>98</v>
      </c>
      <c r="O12" s="19">
        <f t="shared" si="2"/>
        <v>148</v>
      </c>
      <c r="P12" s="19">
        <f t="shared" si="2"/>
        <v>100</v>
      </c>
      <c r="Q12" s="19">
        <f t="shared" si="2"/>
        <v>76</v>
      </c>
      <c r="R12" s="19">
        <f t="shared" si="2"/>
        <v>104</v>
      </c>
      <c r="S12" s="19">
        <f t="shared" si="2"/>
        <v>157</v>
      </c>
      <c r="T12" s="19">
        <f t="shared" si="2"/>
        <v>159</v>
      </c>
      <c r="U12" s="19">
        <f t="shared" si="2"/>
        <v>178</v>
      </c>
      <c r="V12" s="19">
        <f t="shared" si="2"/>
        <v>0</v>
      </c>
      <c r="W12" s="19">
        <f t="shared" si="2"/>
        <v>703</v>
      </c>
      <c r="X12" s="19">
        <f t="shared" si="2"/>
        <v>0</v>
      </c>
      <c r="Y12" s="19">
        <f t="shared" si="2"/>
        <v>270</v>
      </c>
      <c r="Z12" s="19">
        <f t="shared" si="2"/>
        <v>0</v>
      </c>
      <c r="AA12" s="19">
        <f t="shared" si="2"/>
        <v>0</v>
      </c>
    </row>
    <row r="13" spans="1:27" s="13" customFormat="1" x14ac:dyDescent="0.3">
      <c r="A13" s="76"/>
      <c r="B13" s="20"/>
      <c r="C13" s="21"/>
      <c r="D13" s="22" t="s">
        <v>61</v>
      </c>
      <c r="E13" s="22" t="s">
        <v>41</v>
      </c>
      <c r="F13" s="22" t="s">
        <v>42</v>
      </c>
      <c r="G13" s="22" t="s">
        <v>43</v>
      </c>
      <c r="H13" s="22" t="s">
        <v>44</v>
      </c>
      <c r="I13" s="22" t="s">
        <v>38</v>
      </c>
      <c r="J13" s="22" t="s">
        <v>46</v>
      </c>
      <c r="K13" s="22" t="s">
        <v>47</v>
      </c>
      <c r="L13" s="22" t="s">
        <v>48</v>
      </c>
      <c r="M13" s="22" t="s">
        <v>4</v>
      </c>
      <c r="N13" s="22" t="s">
        <v>5</v>
      </c>
      <c r="O13" s="22" t="s">
        <v>6</v>
      </c>
      <c r="P13" s="22" t="s">
        <v>1</v>
      </c>
      <c r="Q13" s="22" t="s">
        <v>49</v>
      </c>
      <c r="R13" s="22" t="s">
        <v>2</v>
      </c>
      <c r="S13" s="22" t="s">
        <v>7</v>
      </c>
      <c r="T13" s="22" t="s">
        <v>0</v>
      </c>
      <c r="U13" s="22" t="s">
        <v>8</v>
      </c>
      <c r="V13" s="22" t="s">
        <v>50</v>
      </c>
      <c r="W13" s="22" t="s">
        <v>51</v>
      </c>
      <c r="X13" s="22" t="s">
        <v>52</v>
      </c>
      <c r="Y13" s="22" t="s">
        <v>53</v>
      </c>
      <c r="Z13" s="22" t="s">
        <v>54</v>
      </c>
      <c r="AA13" s="22" t="s">
        <v>648</v>
      </c>
    </row>
    <row r="14" spans="1:27" s="13" customFormat="1" x14ac:dyDescent="0.3">
      <c r="A14" s="76"/>
      <c r="B14" s="80" t="s">
        <v>62</v>
      </c>
      <c r="C14" s="23" t="s">
        <v>58</v>
      </c>
      <c r="D14" s="24">
        <v>0.15</v>
      </c>
      <c r="E14" s="24">
        <v>0.22500000000000001</v>
      </c>
      <c r="F14" s="24">
        <v>1.4999999999999999E-2</v>
      </c>
      <c r="G14" s="24">
        <v>1.4999999999999999E-2</v>
      </c>
      <c r="H14" s="24">
        <v>1.4999999999999999E-2</v>
      </c>
      <c r="I14" s="24">
        <v>1.4999999999999999E-2</v>
      </c>
      <c r="J14" s="24">
        <v>1.4999999999999999E-2</v>
      </c>
      <c r="K14" s="24">
        <v>3.3000000000000002E-2</v>
      </c>
      <c r="L14" s="24">
        <v>1.4999999999999999E-2</v>
      </c>
      <c r="M14" s="24">
        <v>1.4999999999999999E-2</v>
      </c>
      <c r="N14" s="24">
        <v>1.4999999999999999E-2</v>
      </c>
      <c r="O14" s="24">
        <v>0.01</v>
      </c>
      <c r="P14" s="24">
        <v>1.4999999999999999E-2</v>
      </c>
      <c r="Q14" s="24">
        <v>0.02</v>
      </c>
      <c r="R14" s="24">
        <v>1.4999999999999999E-2</v>
      </c>
      <c r="S14" s="24">
        <v>0.01</v>
      </c>
      <c r="T14" s="24">
        <v>0.01</v>
      </c>
      <c r="U14" s="24">
        <v>9.0000000000000011E-3</v>
      </c>
      <c r="V14" s="24">
        <v>1.4999999999999999E-2</v>
      </c>
      <c r="W14" s="24">
        <v>3.0000000000000001E-3</v>
      </c>
      <c r="X14" s="24">
        <v>1.4999999999999999E-2</v>
      </c>
      <c r="Y14" s="24">
        <v>1.4999999999999999E-2</v>
      </c>
      <c r="Z14" s="24">
        <v>7.4999999999999997E-3</v>
      </c>
      <c r="AA14" s="24">
        <v>3.0000000000000001E-3</v>
      </c>
    </row>
    <row r="15" spans="1:27" s="17" customFormat="1" x14ac:dyDescent="0.3">
      <c r="A15" s="76"/>
      <c r="B15" s="81"/>
      <c r="C15" s="23" t="s">
        <v>59</v>
      </c>
      <c r="D15" s="24">
        <v>0.15</v>
      </c>
      <c r="E15" s="24">
        <v>0.19125</v>
      </c>
      <c r="F15" s="25">
        <v>9.1312500000000005E-3</v>
      </c>
      <c r="G15" s="25">
        <v>8.9942812499999997E-3</v>
      </c>
      <c r="H15" s="25">
        <v>8.8593670312499991E-3</v>
      </c>
      <c r="I15" s="25">
        <v>8.7264765257812488E-3</v>
      </c>
      <c r="J15" s="25">
        <v>8.5955793778945289E-3</v>
      </c>
      <c r="K15" s="25">
        <v>1.8626620511897448E-2</v>
      </c>
      <c r="L15" s="25">
        <v>8.1872463795476507E-3</v>
      </c>
      <c r="M15" s="25">
        <v>8.0644376838544373E-3</v>
      </c>
      <c r="N15" s="25">
        <v>7.9434711185966192E-3</v>
      </c>
      <c r="O15" s="25">
        <v>5.2162127012117801E-3</v>
      </c>
      <c r="P15" s="25">
        <v>7.7460758612994951E-3</v>
      </c>
      <c r="Q15" s="25">
        <v>1.0173179631173337E-2</v>
      </c>
      <c r="R15" s="25">
        <v>7.477287028912402E-3</v>
      </c>
      <c r="S15" s="25">
        <v>4.9100851489858105E-3</v>
      </c>
      <c r="T15" s="25">
        <v>4.860984297495952E-3</v>
      </c>
      <c r="U15" s="25">
        <v>4.3311370090688946E-3</v>
      </c>
      <c r="V15" s="25">
        <v>7.1535946266454552E-3</v>
      </c>
      <c r="W15" s="25">
        <v>1.4092581414491549E-3</v>
      </c>
      <c r="X15" s="25">
        <v>7.0251518351240362E-3</v>
      </c>
      <c r="Y15" s="25">
        <v>6.919774557597176E-3</v>
      </c>
      <c r="Z15" s="25">
        <v>3.3977650027077599E-3</v>
      </c>
      <c r="AA15" s="25">
        <v>1.3489127060749805E-3</v>
      </c>
    </row>
    <row r="16" spans="1:27" s="28" customFormat="1" ht="22.5" x14ac:dyDescent="0.3">
      <c r="A16" s="76"/>
      <c r="B16" s="82"/>
      <c r="C16" s="26" t="s">
        <v>65</v>
      </c>
      <c r="D16" s="27">
        <f>IFERROR(ROUNDUP(1/D15, 0), 0)</f>
        <v>7</v>
      </c>
      <c r="E16" s="27">
        <f t="shared" ref="E16:AA16" si="3">IFERROR(ROUNDUP(1/E15, 0), 0)</f>
        <v>6</v>
      </c>
      <c r="F16" s="27">
        <f t="shared" si="3"/>
        <v>110</v>
      </c>
      <c r="G16" s="27">
        <f t="shared" si="3"/>
        <v>112</v>
      </c>
      <c r="H16" s="27">
        <f t="shared" si="3"/>
        <v>113</v>
      </c>
      <c r="I16" s="27">
        <f t="shared" si="3"/>
        <v>115</v>
      </c>
      <c r="J16" s="27">
        <f t="shared" si="3"/>
        <v>117</v>
      </c>
      <c r="K16" s="27">
        <f t="shared" si="3"/>
        <v>54</v>
      </c>
      <c r="L16" s="27">
        <f t="shared" si="3"/>
        <v>123</v>
      </c>
      <c r="M16" s="27">
        <f t="shared" si="3"/>
        <v>125</v>
      </c>
      <c r="N16" s="27">
        <f t="shared" si="3"/>
        <v>126</v>
      </c>
      <c r="O16" s="27">
        <f t="shared" si="3"/>
        <v>192</v>
      </c>
      <c r="P16" s="27">
        <f t="shared" si="3"/>
        <v>130</v>
      </c>
      <c r="Q16" s="27">
        <f t="shared" si="3"/>
        <v>99</v>
      </c>
      <c r="R16" s="27">
        <f t="shared" si="3"/>
        <v>134</v>
      </c>
      <c r="S16" s="27">
        <f t="shared" si="3"/>
        <v>204</v>
      </c>
      <c r="T16" s="27">
        <f t="shared" si="3"/>
        <v>206</v>
      </c>
      <c r="U16" s="27">
        <f t="shared" si="3"/>
        <v>231</v>
      </c>
      <c r="V16" s="27">
        <f t="shared" si="3"/>
        <v>140</v>
      </c>
      <c r="W16" s="27">
        <f t="shared" si="3"/>
        <v>710</v>
      </c>
      <c r="X16" s="27">
        <f t="shared" si="3"/>
        <v>143</v>
      </c>
      <c r="Y16" s="27">
        <f t="shared" si="3"/>
        <v>145</v>
      </c>
      <c r="Z16" s="27">
        <f t="shared" si="3"/>
        <v>295</v>
      </c>
      <c r="AA16" s="27">
        <f t="shared" si="3"/>
        <v>742</v>
      </c>
    </row>
    <row r="17" spans="1:27" s="13" customFormat="1" x14ac:dyDescent="0.3">
      <c r="A17" s="8"/>
      <c r="B17" s="9"/>
      <c r="C17" s="8"/>
      <c r="D17" s="10" t="s">
        <v>40</v>
      </c>
      <c r="E17" s="10" t="s">
        <v>41</v>
      </c>
      <c r="F17" s="10" t="s">
        <v>42</v>
      </c>
      <c r="G17" s="11" t="s">
        <v>43</v>
      </c>
      <c r="H17" s="11" t="s">
        <v>44</v>
      </c>
      <c r="I17" s="11" t="s">
        <v>66</v>
      </c>
      <c r="J17" s="11" t="s">
        <v>46</v>
      </c>
      <c r="K17" s="10" t="s">
        <v>47</v>
      </c>
      <c r="L17" s="11" t="s">
        <v>48</v>
      </c>
      <c r="M17" s="10" t="s">
        <v>4</v>
      </c>
      <c r="N17" s="10" t="s">
        <v>5</v>
      </c>
      <c r="O17" s="10" t="s">
        <v>6</v>
      </c>
      <c r="P17" s="10" t="s">
        <v>1</v>
      </c>
      <c r="Q17" s="10" t="s">
        <v>49</v>
      </c>
      <c r="R17" s="10" t="s">
        <v>2</v>
      </c>
      <c r="S17" s="10" t="s">
        <v>7</v>
      </c>
      <c r="T17" s="10" t="s">
        <v>0</v>
      </c>
      <c r="U17" s="10" t="s">
        <v>8</v>
      </c>
      <c r="V17" s="11" t="s">
        <v>50</v>
      </c>
      <c r="W17" s="10" t="s">
        <v>51</v>
      </c>
      <c r="X17" s="11" t="s">
        <v>52</v>
      </c>
      <c r="Y17" s="12" t="s">
        <v>53</v>
      </c>
      <c r="Z17" s="11" t="s">
        <v>54</v>
      </c>
      <c r="AA17" s="11" t="s">
        <v>652</v>
      </c>
    </row>
    <row r="18" spans="1:27" s="13" customFormat="1" x14ac:dyDescent="0.3">
      <c r="A18" s="83" t="s">
        <v>70</v>
      </c>
      <c r="B18" s="77" t="s">
        <v>57</v>
      </c>
      <c r="C18" s="14" t="s">
        <v>63</v>
      </c>
      <c r="D18" s="15">
        <v>0.04</v>
      </c>
      <c r="E18" s="15">
        <v>0.06</v>
      </c>
      <c r="F18" s="15">
        <v>4.0000000000000001E-3</v>
      </c>
      <c r="G18" s="15">
        <v>4.0000000000000001E-3</v>
      </c>
      <c r="H18" s="15">
        <v>0</v>
      </c>
      <c r="I18" s="15">
        <v>0</v>
      </c>
      <c r="J18" s="15">
        <v>0</v>
      </c>
      <c r="K18" s="15">
        <v>1.32E-2</v>
      </c>
      <c r="L18" s="15">
        <v>0</v>
      </c>
      <c r="M18" s="15">
        <v>1.4999999999999999E-2</v>
      </c>
      <c r="N18" s="15">
        <v>1.4999999999999999E-2</v>
      </c>
      <c r="O18" s="15">
        <v>0.01</v>
      </c>
      <c r="P18" s="15">
        <v>1.4999999999999999E-2</v>
      </c>
      <c r="Q18" s="15">
        <v>0.02</v>
      </c>
      <c r="R18" s="15">
        <v>1.4999999999999999E-2</v>
      </c>
      <c r="S18" s="15">
        <v>0.01</v>
      </c>
      <c r="T18" s="15">
        <v>0.01</v>
      </c>
      <c r="U18" s="15">
        <v>9.0000000000000011E-3</v>
      </c>
      <c r="V18" s="15">
        <v>0</v>
      </c>
      <c r="W18" s="15">
        <v>2.3E-3</v>
      </c>
      <c r="X18" s="15">
        <v>0</v>
      </c>
      <c r="Y18" s="15">
        <v>4.0000000000000001E-3</v>
      </c>
      <c r="Z18" s="15">
        <v>0</v>
      </c>
      <c r="AA18" s="15">
        <v>0</v>
      </c>
    </row>
    <row r="19" spans="1:27" s="17" customFormat="1" x14ac:dyDescent="0.3">
      <c r="A19" s="83"/>
      <c r="B19" s="78"/>
      <c r="C19" s="14" t="s">
        <v>64</v>
      </c>
      <c r="D19" s="15">
        <v>0.04</v>
      </c>
      <c r="E19" s="15">
        <v>5.7599999999999998E-2</v>
      </c>
      <c r="F19" s="16">
        <v>2.9695999999999998E-3</v>
      </c>
      <c r="G19" s="16">
        <v>2.9577216000000002E-3</v>
      </c>
      <c r="H19" s="16">
        <v>0</v>
      </c>
      <c r="I19" s="16">
        <v>0</v>
      </c>
      <c r="J19" s="16">
        <v>0</v>
      </c>
      <c r="K19" s="16">
        <v>9.7214393548799988E-3</v>
      </c>
      <c r="L19" s="16">
        <v>0</v>
      </c>
      <c r="M19" s="16">
        <v>1.0901268585676799E-2</v>
      </c>
      <c r="N19" s="16">
        <v>1.0737749556891647E-2</v>
      </c>
      <c r="O19" s="16">
        <v>7.0511222090255156E-3</v>
      </c>
      <c r="P19" s="16">
        <v>1.0470916480402891E-2</v>
      </c>
      <c r="Q19" s="16">
        <v>1.3751803644262465E-2</v>
      </c>
      <c r="R19" s="16">
        <v>1.0107575678532909E-2</v>
      </c>
      <c r="S19" s="16">
        <v>6.6373080289032771E-3</v>
      </c>
      <c r="T19" s="16">
        <v>6.5709349486142441E-3</v>
      </c>
      <c r="U19" s="16">
        <v>5.8547030392152935E-3</v>
      </c>
      <c r="V19" s="16">
        <v>0</v>
      </c>
      <c r="W19" s="16">
        <v>1.4827360708092683E-3</v>
      </c>
      <c r="X19" s="16">
        <v>0</v>
      </c>
      <c r="Y19" s="16">
        <v>2.5727404832111425E-3</v>
      </c>
      <c r="Z19" s="16">
        <v>0</v>
      </c>
      <c r="AA19" s="16">
        <v>0</v>
      </c>
    </row>
    <row r="20" spans="1:27" s="17" customFormat="1" ht="22.5" x14ac:dyDescent="0.3">
      <c r="A20" s="83"/>
      <c r="B20" s="79"/>
      <c r="C20" s="18" t="s">
        <v>60</v>
      </c>
      <c r="D20" s="19">
        <f>IFERROR(ROUNDUP(1/D19, 0), 0)</f>
        <v>25</v>
      </c>
      <c r="E20" s="19">
        <f t="shared" ref="E20:AA20" si="4">IFERROR(ROUNDUP(1/E19, 0), 0)</f>
        <v>18</v>
      </c>
      <c r="F20" s="19">
        <f t="shared" si="4"/>
        <v>337</v>
      </c>
      <c r="G20" s="19">
        <f t="shared" si="4"/>
        <v>339</v>
      </c>
      <c r="H20" s="19">
        <f t="shared" si="4"/>
        <v>0</v>
      </c>
      <c r="I20" s="19">
        <f t="shared" si="4"/>
        <v>0</v>
      </c>
      <c r="J20" s="19">
        <f t="shared" si="4"/>
        <v>0</v>
      </c>
      <c r="K20" s="19">
        <f t="shared" si="4"/>
        <v>103</v>
      </c>
      <c r="L20" s="19">
        <f t="shared" si="4"/>
        <v>0</v>
      </c>
      <c r="M20" s="19">
        <f t="shared" si="4"/>
        <v>92</v>
      </c>
      <c r="N20" s="19">
        <f t="shared" si="4"/>
        <v>94</v>
      </c>
      <c r="O20" s="19">
        <f t="shared" si="4"/>
        <v>142</v>
      </c>
      <c r="P20" s="19">
        <f t="shared" si="4"/>
        <v>96</v>
      </c>
      <c r="Q20" s="19">
        <f t="shared" si="4"/>
        <v>73</v>
      </c>
      <c r="R20" s="19">
        <f t="shared" si="4"/>
        <v>99</v>
      </c>
      <c r="S20" s="19">
        <f t="shared" si="4"/>
        <v>151</v>
      </c>
      <c r="T20" s="19">
        <f t="shared" si="4"/>
        <v>153</v>
      </c>
      <c r="U20" s="19">
        <f t="shared" si="4"/>
        <v>171</v>
      </c>
      <c r="V20" s="19">
        <f t="shared" si="4"/>
        <v>0</v>
      </c>
      <c r="W20" s="19">
        <f t="shared" si="4"/>
        <v>675</v>
      </c>
      <c r="X20" s="19">
        <f t="shared" si="4"/>
        <v>0</v>
      </c>
      <c r="Y20" s="19">
        <f t="shared" si="4"/>
        <v>389</v>
      </c>
      <c r="Z20" s="19">
        <f t="shared" si="4"/>
        <v>0</v>
      </c>
      <c r="AA20" s="19">
        <f t="shared" si="4"/>
        <v>0</v>
      </c>
    </row>
    <row r="21" spans="1:27" s="13" customFormat="1" x14ac:dyDescent="0.3">
      <c r="A21" s="83"/>
      <c r="B21" s="20"/>
      <c r="C21" s="21"/>
      <c r="D21" s="22" t="s">
        <v>61</v>
      </c>
      <c r="E21" s="22" t="s">
        <v>41</v>
      </c>
      <c r="F21" s="22" t="s">
        <v>42</v>
      </c>
      <c r="G21" s="22" t="s">
        <v>43</v>
      </c>
      <c r="H21" s="22" t="s">
        <v>44</v>
      </c>
      <c r="I21" s="22" t="s">
        <v>38</v>
      </c>
      <c r="J21" s="22" t="s">
        <v>46</v>
      </c>
      <c r="K21" s="22" t="s">
        <v>47</v>
      </c>
      <c r="L21" s="22" t="s">
        <v>48</v>
      </c>
      <c r="M21" s="22" t="s">
        <v>4</v>
      </c>
      <c r="N21" s="22" t="s">
        <v>5</v>
      </c>
      <c r="O21" s="22" t="s">
        <v>6</v>
      </c>
      <c r="P21" s="22" t="s">
        <v>1</v>
      </c>
      <c r="Q21" s="22" t="s">
        <v>49</v>
      </c>
      <c r="R21" s="22" t="s">
        <v>2</v>
      </c>
      <c r="S21" s="22" t="s">
        <v>7</v>
      </c>
      <c r="T21" s="22" t="s">
        <v>0</v>
      </c>
      <c r="U21" s="22" t="s">
        <v>8</v>
      </c>
      <c r="V21" s="22" t="s">
        <v>50</v>
      </c>
      <c r="W21" s="22" t="s">
        <v>51</v>
      </c>
      <c r="X21" s="22" t="s">
        <v>52</v>
      </c>
      <c r="Y21" s="22" t="s">
        <v>53</v>
      </c>
      <c r="Z21" s="22" t="s">
        <v>54</v>
      </c>
      <c r="AA21" s="22" t="s">
        <v>648</v>
      </c>
    </row>
    <row r="22" spans="1:27" s="13" customFormat="1" x14ac:dyDescent="0.3">
      <c r="A22" s="83"/>
      <c r="B22" s="80" t="s">
        <v>62</v>
      </c>
      <c r="C22" s="23" t="s">
        <v>63</v>
      </c>
      <c r="D22" s="24">
        <v>0.1</v>
      </c>
      <c r="E22" s="24">
        <v>0.15</v>
      </c>
      <c r="F22" s="24">
        <v>0.01</v>
      </c>
      <c r="G22" s="24">
        <v>0.01</v>
      </c>
      <c r="H22" s="24">
        <v>0.01</v>
      </c>
      <c r="I22" s="24">
        <v>0.01</v>
      </c>
      <c r="J22" s="24">
        <v>0.01</v>
      </c>
      <c r="K22" s="24">
        <v>3.3000000000000002E-2</v>
      </c>
      <c r="L22" s="24">
        <v>0.01</v>
      </c>
      <c r="M22" s="24">
        <v>1.4999999999999999E-2</v>
      </c>
      <c r="N22" s="24">
        <v>1.4999999999999999E-2</v>
      </c>
      <c r="O22" s="24">
        <v>0.01</v>
      </c>
      <c r="P22" s="24">
        <v>1.4999999999999999E-2</v>
      </c>
      <c r="Q22" s="24">
        <v>0.02</v>
      </c>
      <c r="R22" s="24">
        <v>1.4999999999999999E-2</v>
      </c>
      <c r="S22" s="24">
        <v>0.01</v>
      </c>
      <c r="T22" s="24">
        <v>0.01</v>
      </c>
      <c r="U22" s="24">
        <v>9.0000000000000011E-3</v>
      </c>
      <c r="V22" s="24">
        <v>0.01</v>
      </c>
      <c r="W22" s="24">
        <v>3.0000000000000001E-3</v>
      </c>
      <c r="X22" s="24">
        <v>0.01</v>
      </c>
      <c r="Y22" s="24">
        <v>0.01</v>
      </c>
      <c r="Z22" s="24">
        <v>5.0000000000000001E-3</v>
      </c>
      <c r="AA22" s="24">
        <v>2E-3</v>
      </c>
    </row>
    <row r="23" spans="1:27" s="17" customFormat="1" x14ac:dyDescent="0.3">
      <c r="A23" s="83"/>
      <c r="B23" s="81"/>
      <c r="C23" s="23" t="s">
        <v>64</v>
      </c>
      <c r="D23" s="24">
        <v>0.1</v>
      </c>
      <c r="E23" s="24">
        <v>0.13500000000000001</v>
      </c>
      <c r="F23" s="25">
        <v>6.6500000000000005E-3</v>
      </c>
      <c r="G23" s="25">
        <v>6.5834999999999999E-3</v>
      </c>
      <c r="H23" s="25">
        <v>6.5176650000000006E-3</v>
      </c>
      <c r="I23" s="25">
        <v>6.4524883499999996E-3</v>
      </c>
      <c r="J23" s="25">
        <v>6.3879634665000001E-3</v>
      </c>
      <c r="K23" s="25">
        <v>2.08694766450555E-2</v>
      </c>
      <c r="L23" s="25">
        <v>6.115389065384445E-3</v>
      </c>
      <c r="M23" s="25">
        <v>9.0813527620958994E-3</v>
      </c>
      <c r="N23" s="25">
        <v>8.945132470664462E-3</v>
      </c>
      <c r="O23" s="25">
        <v>5.8739703224029976E-3</v>
      </c>
      <c r="P23" s="25">
        <v>8.7228459287684492E-3</v>
      </c>
      <c r="Q23" s="25">
        <v>1.1456004319782566E-2</v>
      </c>
      <c r="R23" s="25">
        <v>8.4201631750401851E-3</v>
      </c>
      <c r="S23" s="25">
        <v>5.5292404849430548E-3</v>
      </c>
      <c r="T23" s="25">
        <v>5.4739480800936246E-3</v>
      </c>
      <c r="U23" s="25">
        <v>4.8772877393634204E-3</v>
      </c>
      <c r="V23" s="25">
        <v>5.3704357218990542E-3</v>
      </c>
      <c r="W23" s="25">
        <v>1.595019409404019E-3</v>
      </c>
      <c r="X23" s="25">
        <v>5.3007811705860228E-3</v>
      </c>
      <c r="Y23" s="25">
        <v>5.2477733588801633E-3</v>
      </c>
      <c r="Z23" s="25">
        <v>2.5924525170203895E-3</v>
      </c>
      <c r="AA23" s="25">
        <v>1.0317961017741149E-3</v>
      </c>
    </row>
    <row r="24" spans="1:27" s="17" customFormat="1" ht="22.5" x14ac:dyDescent="0.3">
      <c r="A24" s="83"/>
      <c r="B24" s="82"/>
      <c r="C24" s="26" t="s">
        <v>60</v>
      </c>
      <c r="D24" s="27">
        <f>IFERROR(ROUNDUP(1/D23, 0), 0)</f>
        <v>10</v>
      </c>
      <c r="E24" s="27">
        <f t="shared" ref="E24:AA24" si="5">IFERROR(ROUNDUP(1/E23, 0), 0)</f>
        <v>8</v>
      </c>
      <c r="F24" s="27">
        <f t="shared" si="5"/>
        <v>151</v>
      </c>
      <c r="G24" s="27">
        <f t="shared" si="5"/>
        <v>152</v>
      </c>
      <c r="H24" s="27">
        <f t="shared" si="5"/>
        <v>154</v>
      </c>
      <c r="I24" s="27">
        <f t="shared" si="5"/>
        <v>155</v>
      </c>
      <c r="J24" s="27">
        <f t="shared" si="5"/>
        <v>157</v>
      </c>
      <c r="K24" s="27">
        <f t="shared" si="5"/>
        <v>48</v>
      </c>
      <c r="L24" s="27">
        <f t="shared" si="5"/>
        <v>164</v>
      </c>
      <c r="M24" s="27">
        <f t="shared" si="5"/>
        <v>111</v>
      </c>
      <c r="N24" s="27">
        <f t="shared" si="5"/>
        <v>112</v>
      </c>
      <c r="O24" s="27">
        <f t="shared" si="5"/>
        <v>171</v>
      </c>
      <c r="P24" s="27">
        <f t="shared" si="5"/>
        <v>115</v>
      </c>
      <c r="Q24" s="27">
        <f t="shared" si="5"/>
        <v>88</v>
      </c>
      <c r="R24" s="27">
        <f t="shared" si="5"/>
        <v>119</v>
      </c>
      <c r="S24" s="27">
        <f t="shared" si="5"/>
        <v>181</v>
      </c>
      <c r="T24" s="27">
        <f t="shared" si="5"/>
        <v>183</v>
      </c>
      <c r="U24" s="27">
        <f t="shared" si="5"/>
        <v>206</v>
      </c>
      <c r="V24" s="27">
        <f t="shared" si="5"/>
        <v>187</v>
      </c>
      <c r="W24" s="27">
        <f t="shared" si="5"/>
        <v>627</v>
      </c>
      <c r="X24" s="27">
        <f t="shared" si="5"/>
        <v>189</v>
      </c>
      <c r="Y24" s="27">
        <f t="shared" si="5"/>
        <v>191</v>
      </c>
      <c r="Z24" s="27">
        <f t="shared" si="5"/>
        <v>386</v>
      </c>
      <c r="AA24" s="27">
        <f t="shared" si="5"/>
        <v>970</v>
      </c>
    </row>
    <row r="25" spans="1:27" s="13" customFormat="1" x14ac:dyDescent="0.3">
      <c r="A25" s="8"/>
      <c r="B25" s="9"/>
      <c r="C25" s="8"/>
      <c r="D25" s="10" t="s">
        <v>40</v>
      </c>
      <c r="E25" s="10" t="s">
        <v>41</v>
      </c>
      <c r="F25" s="10" t="s">
        <v>42</v>
      </c>
      <c r="G25" s="11" t="s">
        <v>43</v>
      </c>
      <c r="H25" s="11" t="s">
        <v>44</v>
      </c>
      <c r="I25" s="11" t="s">
        <v>45</v>
      </c>
      <c r="J25" s="11" t="s">
        <v>46</v>
      </c>
      <c r="K25" s="10" t="s">
        <v>47</v>
      </c>
      <c r="L25" s="11" t="s">
        <v>48</v>
      </c>
      <c r="M25" s="10" t="s">
        <v>4</v>
      </c>
      <c r="N25" s="10" t="s">
        <v>5</v>
      </c>
      <c r="O25" s="10" t="s">
        <v>6</v>
      </c>
      <c r="P25" s="10" t="s">
        <v>1</v>
      </c>
      <c r="Q25" s="10" t="s">
        <v>49</v>
      </c>
      <c r="R25" s="10" t="s">
        <v>2</v>
      </c>
      <c r="S25" s="10" t="s">
        <v>7</v>
      </c>
      <c r="T25" s="10" t="s">
        <v>0</v>
      </c>
      <c r="U25" s="10" t="s">
        <v>8</v>
      </c>
      <c r="V25" s="11" t="s">
        <v>50</v>
      </c>
      <c r="W25" s="10" t="s">
        <v>51</v>
      </c>
      <c r="X25" s="11" t="s">
        <v>52</v>
      </c>
      <c r="Y25" s="12" t="s">
        <v>53</v>
      </c>
      <c r="Z25" s="11" t="s">
        <v>54</v>
      </c>
      <c r="AA25" s="11" t="s">
        <v>652</v>
      </c>
    </row>
    <row r="26" spans="1:27" s="13" customFormat="1" x14ac:dyDescent="0.3">
      <c r="A26" s="83" t="s">
        <v>71</v>
      </c>
      <c r="B26" s="77" t="s">
        <v>57</v>
      </c>
      <c r="C26" s="14" t="s">
        <v>63</v>
      </c>
      <c r="D26" s="15">
        <v>0.02</v>
      </c>
      <c r="E26" s="15">
        <v>0.03</v>
      </c>
      <c r="F26" s="15">
        <v>2E-3</v>
      </c>
      <c r="G26" s="15">
        <v>2E-3</v>
      </c>
      <c r="H26" s="15">
        <v>0</v>
      </c>
      <c r="I26" s="15">
        <v>0</v>
      </c>
      <c r="J26" s="15">
        <v>0</v>
      </c>
      <c r="K26" s="15">
        <v>1.32E-2</v>
      </c>
      <c r="L26" s="15">
        <v>0</v>
      </c>
      <c r="M26" s="15">
        <v>6.000000000000001E-3</v>
      </c>
      <c r="N26" s="15">
        <v>6.000000000000001E-3</v>
      </c>
      <c r="O26" s="15">
        <v>4.0000000000000001E-3</v>
      </c>
      <c r="P26" s="15">
        <v>6.000000000000001E-3</v>
      </c>
      <c r="Q26" s="15">
        <v>8.0000000000000002E-3</v>
      </c>
      <c r="R26" s="15">
        <v>6.000000000000001E-3</v>
      </c>
      <c r="S26" s="15">
        <v>4.0000000000000001E-3</v>
      </c>
      <c r="T26" s="15">
        <v>4.0000000000000001E-3</v>
      </c>
      <c r="U26" s="15">
        <v>3.6000000000000003E-3</v>
      </c>
      <c r="V26" s="15">
        <v>0</v>
      </c>
      <c r="W26" s="15">
        <v>1.1999999999999999E-3</v>
      </c>
      <c r="X26" s="15">
        <v>0</v>
      </c>
      <c r="Y26" s="15">
        <v>2E-3</v>
      </c>
      <c r="Z26" s="15">
        <v>0</v>
      </c>
      <c r="AA26" s="15">
        <v>0</v>
      </c>
    </row>
    <row r="27" spans="1:27" s="17" customFormat="1" x14ac:dyDescent="0.3">
      <c r="A27" s="83"/>
      <c r="B27" s="78"/>
      <c r="C27" s="14" t="s">
        <v>59</v>
      </c>
      <c r="D27" s="15">
        <v>0.02</v>
      </c>
      <c r="E27" s="15">
        <v>2.9399999999999999E-2</v>
      </c>
      <c r="F27" s="16">
        <v>1.5411999999999999E-3</v>
      </c>
      <c r="G27" s="16">
        <v>1.5381176000000001E-3</v>
      </c>
      <c r="H27" s="16">
        <v>0</v>
      </c>
      <c r="I27" s="16">
        <v>0</v>
      </c>
      <c r="J27" s="16">
        <v>0</v>
      </c>
      <c r="K27" s="16">
        <v>1.013127300768E-2</v>
      </c>
      <c r="L27" s="16">
        <v>0</v>
      </c>
      <c r="M27" s="16">
        <v>4.5443364563539212E-3</v>
      </c>
      <c r="N27" s="16">
        <v>4.5170704376157967E-3</v>
      </c>
      <c r="O27" s="16">
        <v>2.9933120099934012E-3</v>
      </c>
      <c r="P27" s="16">
        <v>4.4720081429301421E-3</v>
      </c>
      <c r="Q27" s="16">
        <v>5.9269014587634145E-3</v>
      </c>
      <c r="R27" s="16">
        <v>4.4096146853199805E-3</v>
      </c>
      <c r="S27" s="16">
        <v>2.9221046648053735E-3</v>
      </c>
      <c r="T27" s="16">
        <v>2.9104162461461519E-3</v>
      </c>
      <c r="U27" s="16">
        <v>2.6088971230454109E-3</v>
      </c>
      <c r="V27" s="16">
        <v>0</v>
      </c>
      <c r="W27" s="16">
        <v>8.6650169780081571E-4</v>
      </c>
      <c r="X27" s="16">
        <v>0</v>
      </c>
      <c r="Y27" s="16">
        <v>1.4424364929390911E-3</v>
      </c>
      <c r="Z27" s="16">
        <v>0</v>
      </c>
      <c r="AA27" s="16">
        <v>0</v>
      </c>
    </row>
    <row r="28" spans="1:27" s="17" customFormat="1" ht="22.5" x14ac:dyDescent="0.3">
      <c r="A28" s="83"/>
      <c r="B28" s="79"/>
      <c r="C28" s="18" t="s">
        <v>65</v>
      </c>
      <c r="D28" s="19">
        <f>IFERROR(ROUNDUP(1/D27, 0), 0)</f>
        <v>50</v>
      </c>
      <c r="E28" s="19">
        <f t="shared" ref="E28:AA28" si="6">IFERROR(ROUNDUP(1/E27, 0), 0)</f>
        <v>35</v>
      </c>
      <c r="F28" s="19">
        <f t="shared" si="6"/>
        <v>649</v>
      </c>
      <c r="G28" s="19">
        <f t="shared" si="6"/>
        <v>651</v>
      </c>
      <c r="H28" s="19">
        <f t="shared" si="6"/>
        <v>0</v>
      </c>
      <c r="I28" s="19">
        <f t="shared" si="6"/>
        <v>0</v>
      </c>
      <c r="J28" s="19">
        <f t="shared" si="6"/>
        <v>0</v>
      </c>
      <c r="K28" s="19">
        <f t="shared" si="6"/>
        <v>99</v>
      </c>
      <c r="L28" s="19">
        <f t="shared" si="6"/>
        <v>0</v>
      </c>
      <c r="M28" s="19">
        <f t="shared" si="6"/>
        <v>221</v>
      </c>
      <c r="N28" s="19">
        <f t="shared" si="6"/>
        <v>222</v>
      </c>
      <c r="O28" s="19">
        <f t="shared" si="6"/>
        <v>335</v>
      </c>
      <c r="P28" s="19">
        <f t="shared" si="6"/>
        <v>224</v>
      </c>
      <c r="Q28" s="19">
        <f t="shared" si="6"/>
        <v>169</v>
      </c>
      <c r="R28" s="19">
        <f t="shared" si="6"/>
        <v>227</v>
      </c>
      <c r="S28" s="19">
        <f t="shared" si="6"/>
        <v>343</v>
      </c>
      <c r="T28" s="19">
        <f t="shared" si="6"/>
        <v>344</v>
      </c>
      <c r="U28" s="19">
        <f t="shared" si="6"/>
        <v>384</v>
      </c>
      <c r="V28" s="19">
        <f t="shared" si="6"/>
        <v>0</v>
      </c>
      <c r="W28" s="19">
        <f t="shared" si="6"/>
        <v>1155</v>
      </c>
      <c r="X28" s="19">
        <f t="shared" si="6"/>
        <v>0</v>
      </c>
      <c r="Y28" s="19">
        <f t="shared" si="6"/>
        <v>694</v>
      </c>
      <c r="Z28" s="19">
        <f t="shared" si="6"/>
        <v>0</v>
      </c>
      <c r="AA28" s="19">
        <f t="shared" si="6"/>
        <v>0</v>
      </c>
    </row>
    <row r="29" spans="1:27" s="13" customFormat="1" x14ac:dyDescent="0.3">
      <c r="A29" s="83"/>
      <c r="B29" s="20"/>
      <c r="C29" s="21"/>
      <c r="D29" s="22" t="s">
        <v>61</v>
      </c>
      <c r="E29" s="22" t="s">
        <v>41</v>
      </c>
      <c r="F29" s="22" t="s">
        <v>42</v>
      </c>
      <c r="G29" s="22" t="s">
        <v>43</v>
      </c>
      <c r="H29" s="22" t="s">
        <v>44</v>
      </c>
      <c r="I29" s="22" t="s">
        <v>38</v>
      </c>
      <c r="J29" s="22" t="s">
        <v>46</v>
      </c>
      <c r="K29" s="22" t="s">
        <v>47</v>
      </c>
      <c r="L29" s="22" t="s">
        <v>48</v>
      </c>
      <c r="M29" s="22" t="s">
        <v>4</v>
      </c>
      <c r="N29" s="22" t="s">
        <v>5</v>
      </c>
      <c r="O29" s="22" t="s">
        <v>6</v>
      </c>
      <c r="P29" s="22" t="s">
        <v>1</v>
      </c>
      <c r="Q29" s="22" t="s">
        <v>49</v>
      </c>
      <c r="R29" s="22" t="s">
        <v>2</v>
      </c>
      <c r="S29" s="22" t="s">
        <v>7</v>
      </c>
      <c r="T29" s="22" t="s">
        <v>0</v>
      </c>
      <c r="U29" s="22" t="s">
        <v>8</v>
      </c>
      <c r="V29" s="22" t="s">
        <v>50</v>
      </c>
      <c r="W29" s="22" t="s">
        <v>51</v>
      </c>
      <c r="X29" s="22" t="s">
        <v>52</v>
      </c>
      <c r="Y29" s="22" t="s">
        <v>53</v>
      </c>
      <c r="Z29" s="22" t="s">
        <v>54</v>
      </c>
      <c r="AA29" s="22" t="s">
        <v>648</v>
      </c>
    </row>
    <row r="30" spans="1:27" s="13" customFormat="1" x14ac:dyDescent="0.3">
      <c r="A30" s="83"/>
      <c r="B30" s="80" t="s">
        <v>62</v>
      </c>
      <c r="C30" s="23" t="s">
        <v>63</v>
      </c>
      <c r="D30" s="24">
        <v>0.05</v>
      </c>
      <c r="E30" s="24">
        <v>7.4999999999999997E-2</v>
      </c>
      <c r="F30" s="24">
        <v>5.0000000000000001E-3</v>
      </c>
      <c r="G30" s="24">
        <v>5.0000000000000001E-3</v>
      </c>
      <c r="H30" s="24">
        <v>5.0000000000000001E-3</v>
      </c>
      <c r="I30" s="24">
        <v>5.0000000000000001E-3</v>
      </c>
      <c r="J30" s="24">
        <v>5.0000000000000001E-3</v>
      </c>
      <c r="K30" s="24">
        <v>3.3000000000000002E-2</v>
      </c>
      <c r="L30" s="24">
        <v>5.0000000000000001E-3</v>
      </c>
      <c r="M30" s="24">
        <v>1.4999999999999999E-2</v>
      </c>
      <c r="N30" s="24">
        <v>1.4999999999999999E-2</v>
      </c>
      <c r="O30" s="24">
        <v>0.01</v>
      </c>
      <c r="P30" s="24">
        <v>1.4999999999999999E-2</v>
      </c>
      <c r="Q30" s="24">
        <v>0.02</v>
      </c>
      <c r="R30" s="24">
        <v>1.4999999999999999E-2</v>
      </c>
      <c r="S30" s="24">
        <v>0.01</v>
      </c>
      <c r="T30" s="24">
        <v>0.01</v>
      </c>
      <c r="U30" s="24">
        <v>9.0000000000000011E-3</v>
      </c>
      <c r="V30" s="24">
        <v>5.0000000000000001E-3</v>
      </c>
      <c r="W30" s="24">
        <v>3.0000000000000001E-3</v>
      </c>
      <c r="X30" s="24">
        <v>5.0000000000000001E-3</v>
      </c>
      <c r="Y30" s="24">
        <v>5.0000000000000001E-3</v>
      </c>
      <c r="Z30" s="24">
        <v>2.5000000000000001E-3</v>
      </c>
      <c r="AA30" s="24">
        <v>1E-3</v>
      </c>
    </row>
    <row r="31" spans="1:27" s="17" customFormat="1" x14ac:dyDescent="0.3">
      <c r="A31" s="83"/>
      <c r="B31" s="81"/>
      <c r="C31" s="23" t="s">
        <v>64</v>
      </c>
      <c r="D31" s="24">
        <v>0.05</v>
      </c>
      <c r="E31" s="24">
        <v>7.1249999999999994E-2</v>
      </c>
      <c r="F31" s="25">
        <v>3.6437500000000003E-3</v>
      </c>
      <c r="G31" s="25">
        <v>3.6255312500000003E-3</v>
      </c>
      <c r="H31" s="25">
        <v>3.60740359375E-3</v>
      </c>
      <c r="I31" s="25">
        <v>3.58936657578125E-3</v>
      </c>
      <c r="J31" s="25">
        <v>3.5714197429023435E-3</v>
      </c>
      <c r="K31" s="25">
        <v>2.3453513451639693E-2</v>
      </c>
      <c r="L31" s="25">
        <v>3.4362950769296335E-3</v>
      </c>
      <c r="M31" s="25">
        <v>1.0257340804634956E-2</v>
      </c>
      <c r="N31" s="25">
        <v>1.0103480692565432E-2</v>
      </c>
      <c r="O31" s="25">
        <v>6.6346189881179678E-3</v>
      </c>
      <c r="P31" s="25">
        <v>9.8524091973551803E-3</v>
      </c>
      <c r="Q31" s="25">
        <v>1.2939497412526473E-2</v>
      </c>
      <c r="R31" s="25">
        <v>9.5105305982069559E-3</v>
      </c>
      <c r="S31" s="25">
        <v>6.2452484261559015E-3</v>
      </c>
      <c r="T31" s="25">
        <v>6.1827959418943425E-3</v>
      </c>
      <c r="U31" s="25">
        <v>5.5088711842278598E-3</v>
      </c>
      <c r="V31" s="25">
        <v>3.0329396353165608E-3</v>
      </c>
      <c r="W31" s="25">
        <v>1.8106649622839867E-3</v>
      </c>
      <c r="X31" s="25">
        <v>3.0087216123285579E-3</v>
      </c>
      <c r="Y31" s="25">
        <v>2.993678004266915E-3</v>
      </c>
      <c r="Z31" s="25">
        <v>1.4878654523156672E-3</v>
      </c>
      <c r="AA31" s="25">
        <v>5.9365831547395116E-4</v>
      </c>
    </row>
    <row r="32" spans="1:27" s="17" customFormat="1" ht="22.5" x14ac:dyDescent="0.3">
      <c r="A32" s="83"/>
      <c r="B32" s="82"/>
      <c r="C32" s="26" t="s">
        <v>65</v>
      </c>
      <c r="D32" s="27">
        <f>IFERROR(ROUNDUP(1/D31, 0), 0)</f>
        <v>20</v>
      </c>
      <c r="E32" s="27">
        <f t="shared" ref="E32:AA32" si="7">IFERROR(ROUNDUP(1/E31, 0), 0)</f>
        <v>15</v>
      </c>
      <c r="F32" s="27">
        <f t="shared" si="7"/>
        <v>275</v>
      </c>
      <c r="G32" s="27">
        <f t="shared" si="7"/>
        <v>276</v>
      </c>
      <c r="H32" s="27">
        <f t="shared" si="7"/>
        <v>278</v>
      </c>
      <c r="I32" s="27">
        <f t="shared" si="7"/>
        <v>279</v>
      </c>
      <c r="J32" s="27">
        <f t="shared" si="7"/>
        <v>281</v>
      </c>
      <c r="K32" s="27">
        <f t="shared" si="7"/>
        <v>43</v>
      </c>
      <c r="L32" s="27">
        <f t="shared" si="7"/>
        <v>292</v>
      </c>
      <c r="M32" s="27">
        <f t="shared" si="7"/>
        <v>98</v>
      </c>
      <c r="N32" s="27">
        <f t="shared" si="7"/>
        <v>99</v>
      </c>
      <c r="O32" s="27">
        <f t="shared" si="7"/>
        <v>151</v>
      </c>
      <c r="P32" s="27">
        <f t="shared" si="7"/>
        <v>102</v>
      </c>
      <c r="Q32" s="27">
        <f t="shared" si="7"/>
        <v>78</v>
      </c>
      <c r="R32" s="27">
        <f t="shared" si="7"/>
        <v>106</v>
      </c>
      <c r="S32" s="27">
        <f t="shared" si="7"/>
        <v>161</v>
      </c>
      <c r="T32" s="27">
        <f t="shared" si="7"/>
        <v>162</v>
      </c>
      <c r="U32" s="27">
        <f t="shared" si="7"/>
        <v>182</v>
      </c>
      <c r="V32" s="27">
        <f t="shared" si="7"/>
        <v>330</v>
      </c>
      <c r="W32" s="27">
        <f t="shared" si="7"/>
        <v>553</v>
      </c>
      <c r="X32" s="27">
        <f t="shared" si="7"/>
        <v>333</v>
      </c>
      <c r="Y32" s="27">
        <f t="shared" si="7"/>
        <v>335</v>
      </c>
      <c r="Z32" s="27">
        <f t="shared" si="7"/>
        <v>673</v>
      </c>
      <c r="AA32" s="27">
        <f t="shared" si="7"/>
        <v>1685</v>
      </c>
    </row>
    <row r="33" spans="1:27" s="13" customFormat="1" x14ac:dyDescent="0.3">
      <c r="A33" s="8"/>
      <c r="B33" s="9"/>
      <c r="C33" s="8"/>
      <c r="D33" s="10" t="s">
        <v>40</v>
      </c>
      <c r="E33" s="10" t="s">
        <v>41</v>
      </c>
      <c r="F33" s="10" t="s">
        <v>42</v>
      </c>
      <c r="G33" s="11" t="s">
        <v>43</v>
      </c>
      <c r="H33" s="11" t="s">
        <v>44</v>
      </c>
      <c r="I33" s="11" t="s">
        <v>45</v>
      </c>
      <c r="J33" s="11" t="s">
        <v>46</v>
      </c>
      <c r="K33" s="10" t="s">
        <v>47</v>
      </c>
      <c r="L33" s="11" t="s">
        <v>48</v>
      </c>
      <c r="M33" s="10" t="s">
        <v>4</v>
      </c>
      <c r="N33" s="10" t="s">
        <v>5</v>
      </c>
      <c r="O33" s="10" t="s">
        <v>6</v>
      </c>
      <c r="P33" s="10" t="s">
        <v>1</v>
      </c>
      <c r="Q33" s="10" t="s">
        <v>49</v>
      </c>
      <c r="R33" s="10" t="s">
        <v>2</v>
      </c>
      <c r="S33" s="10" t="s">
        <v>7</v>
      </c>
      <c r="T33" s="10" t="s">
        <v>0</v>
      </c>
      <c r="U33" s="10" t="s">
        <v>8</v>
      </c>
      <c r="V33" s="11" t="s">
        <v>50</v>
      </c>
      <c r="W33" s="10" t="s">
        <v>51</v>
      </c>
      <c r="X33" s="11" t="s">
        <v>52</v>
      </c>
      <c r="Y33" s="12" t="s">
        <v>53</v>
      </c>
      <c r="Z33" s="11" t="s">
        <v>54</v>
      </c>
      <c r="AA33" s="11" t="s">
        <v>652</v>
      </c>
    </row>
    <row r="34" spans="1:27" s="13" customFormat="1" x14ac:dyDescent="0.3">
      <c r="A34" s="84" t="s">
        <v>82</v>
      </c>
      <c r="B34" s="77" t="s">
        <v>57</v>
      </c>
      <c r="C34" s="14" t="s">
        <v>63</v>
      </c>
      <c r="D34" s="15">
        <v>0.06</v>
      </c>
      <c r="E34" s="15">
        <v>0.09</v>
      </c>
      <c r="F34" s="15">
        <v>6.0000000000000001E-3</v>
      </c>
      <c r="G34" s="15">
        <v>6.0000000000000001E-3</v>
      </c>
      <c r="H34" s="15">
        <v>0</v>
      </c>
      <c r="I34" s="15">
        <v>0</v>
      </c>
      <c r="J34" s="15">
        <v>0</v>
      </c>
      <c r="K34" s="15">
        <v>1.32E-2</v>
      </c>
      <c r="L34" s="15">
        <v>0</v>
      </c>
      <c r="M34" s="15">
        <v>1.4999999999999999E-2</v>
      </c>
      <c r="N34" s="15">
        <v>1.4999999999999999E-2</v>
      </c>
      <c r="O34" s="15">
        <v>0.01</v>
      </c>
      <c r="P34" s="15">
        <v>1.4999999999999999E-2</v>
      </c>
      <c r="Q34" s="15">
        <v>0.02</v>
      </c>
      <c r="R34" s="15">
        <v>1.4999999999999999E-2</v>
      </c>
      <c r="S34" s="15">
        <v>0.01</v>
      </c>
      <c r="T34" s="15">
        <v>0.01</v>
      </c>
      <c r="U34" s="15">
        <v>9.0000000000000011E-3</v>
      </c>
      <c r="V34" s="15">
        <v>0</v>
      </c>
      <c r="W34" s="15">
        <v>2.3E-3</v>
      </c>
      <c r="X34" s="15">
        <v>0</v>
      </c>
      <c r="Y34" s="15">
        <v>6.0000000000000001E-3</v>
      </c>
      <c r="Z34" s="15">
        <v>0</v>
      </c>
      <c r="AA34" s="15">
        <v>0</v>
      </c>
    </row>
    <row r="35" spans="1:27" s="17" customFormat="1" x14ac:dyDescent="0.3">
      <c r="A35" s="83"/>
      <c r="B35" s="78"/>
      <c r="C35" s="14" t="s">
        <v>64</v>
      </c>
      <c r="D35" s="15">
        <v>0.06</v>
      </c>
      <c r="E35" s="15">
        <v>8.4599999999999995E-2</v>
      </c>
      <c r="F35" s="16">
        <v>4.2924E-3</v>
      </c>
      <c r="G35" s="16">
        <v>4.2666456000000005E-3</v>
      </c>
      <c r="H35" s="16">
        <v>0</v>
      </c>
      <c r="I35" s="16">
        <v>0</v>
      </c>
      <c r="J35" s="16">
        <v>0</v>
      </c>
      <c r="K35" s="16">
        <v>9.3303005980800002E-3</v>
      </c>
      <c r="L35" s="16">
        <v>0</v>
      </c>
      <c r="M35" s="16">
        <v>1.0462659807028801E-2</v>
      </c>
      <c r="N35" s="16">
        <v>1.0305719909923369E-2</v>
      </c>
      <c r="O35" s="16">
        <v>6.767422740849678E-3</v>
      </c>
      <c r="P35" s="16">
        <v>1.0049622770161772E-2</v>
      </c>
      <c r="Q35" s="16">
        <v>1.3198504571479128E-2</v>
      </c>
      <c r="R35" s="16">
        <v>9.700900860037158E-3</v>
      </c>
      <c r="S35" s="16">
        <v>6.3702582314244015E-3</v>
      </c>
      <c r="T35" s="16">
        <v>6.3065556491101573E-3</v>
      </c>
      <c r="U35" s="16">
        <v>5.6191410833571504E-3</v>
      </c>
      <c r="V35" s="16">
        <v>0</v>
      </c>
      <c r="W35" s="16">
        <v>1.4230786968106614E-3</v>
      </c>
      <c r="X35" s="16">
        <v>0</v>
      </c>
      <c r="Y35" s="16">
        <v>3.7038407368904266E-3</v>
      </c>
      <c r="Z35" s="16">
        <v>0</v>
      </c>
      <c r="AA35" s="16">
        <v>0</v>
      </c>
    </row>
    <row r="36" spans="1:27" s="17" customFormat="1" ht="22.5" x14ac:dyDescent="0.3">
      <c r="A36" s="83"/>
      <c r="B36" s="79"/>
      <c r="C36" s="18" t="s">
        <v>65</v>
      </c>
      <c r="D36" s="19">
        <f>IFERROR(ROUNDUP(1/D35, 0), 0)</f>
        <v>17</v>
      </c>
      <c r="E36" s="19">
        <f t="shared" ref="E36:AA36" si="8">IFERROR(ROUNDUP(1/E35, 0), 0)</f>
        <v>12</v>
      </c>
      <c r="F36" s="19">
        <f t="shared" si="8"/>
        <v>233</v>
      </c>
      <c r="G36" s="19">
        <f t="shared" si="8"/>
        <v>235</v>
      </c>
      <c r="H36" s="19">
        <f t="shared" si="8"/>
        <v>0</v>
      </c>
      <c r="I36" s="19">
        <f t="shared" si="8"/>
        <v>0</v>
      </c>
      <c r="J36" s="19">
        <f t="shared" si="8"/>
        <v>0</v>
      </c>
      <c r="K36" s="19">
        <f t="shared" si="8"/>
        <v>108</v>
      </c>
      <c r="L36" s="19">
        <f t="shared" si="8"/>
        <v>0</v>
      </c>
      <c r="M36" s="19">
        <f t="shared" si="8"/>
        <v>96</v>
      </c>
      <c r="N36" s="19">
        <f t="shared" si="8"/>
        <v>98</v>
      </c>
      <c r="O36" s="19">
        <f t="shared" si="8"/>
        <v>148</v>
      </c>
      <c r="P36" s="19">
        <f t="shared" si="8"/>
        <v>100</v>
      </c>
      <c r="Q36" s="19">
        <f t="shared" si="8"/>
        <v>76</v>
      </c>
      <c r="R36" s="19">
        <f t="shared" si="8"/>
        <v>104</v>
      </c>
      <c r="S36" s="19">
        <f t="shared" si="8"/>
        <v>157</v>
      </c>
      <c r="T36" s="19">
        <f t="shared" si="8"/>
        <v>159</v>
      </c>
      <c r="U36" s="19">
        <f t="shared" si="8"/>
        <v>178</v>
      </c>
      <c r="V36" s="19">
        <f t="shared" si="8"/>
        <v>0</v>
      </c>
      <c r="W36" s="19">
        <f t="shared" si="8"/>
        <v>703</v>
      </c>
      <c r="X36" s="19">
        <f t="shared" si="8"/>
        <v>0</v>
      </c>
      <c r="Y36" s="19">
        <f t="shared" si="8"/>
        <v>270</v>
      </c>
      <c r="Z36" s="19">
        <f t="shared" si="8"/>
        <v>0</v>
      </c>
      <c r="AA36" s="19">
        <f t="shared" si="8"/>
        <v>0</v>
      </c>
    </row>
    <row r="37" spans="1:27" s="13" customFormat="1" x14ac:dyDescent="0.3">
      <c r="A37" s="83"/>
      <c r="B37" s="20"/>
      <c r="C37" s="21"/>
      <c r="D37" s="22" t="s">
        <v>61</v>
      </c>
      <c r="E37" s="22" t="s">
        <v>41</v>
      </c>
      <c r="F37" s="22" t="s">
        <v>42</v>
      </c>
      <c r="G37" s="22" t="s">
        <v>43</v>
      </c>
      <c r="H37" s="22" t="s">
        <v>44</v>
      </c>
      <c r="I37" s="22" t="s">
        <v>38</v>
      </c>
      <c r="J37" s="22" t="s">
        <v>46</v>
      </c>
      <c r="K37" s="22" t="s">
        <v>47</v>
      </c>
      <c r="L37" s="22" t="s">
        <v>48</v>
      </c>
      <c r="M37" s="22" t="s">
        <v>4</v>
      </c>
      <c r="N37" s="22" t="s">
        <v>5</v>
      </c>
      <c r="O37" s="22" t="s">
        <v>6</v>
      </c>
      <c r="P37" s="22" t="s">
        <v>1</v>
      </c>
      <c r="Q37" s="22" t="s">
        <v>49</v>
      </c>
      <c r="R37" s="22" t="s">
        <v>2</v>
      </c>
      <c r="S37" s="22" t="s">
        <v>7</v>
      </c>
      <c r="T37" s="22" t="s">
        <v>0</v>
      </c>
      <c r="U37" s="22" t="s">
        <v>8</v>
      </c>
      <c r="V37" s="22" t="s">
        <v>50</v>
      </c>
      <c r="W37" s="22" t="s">
        <v>51</v>
      </c>
      <c r="X37" s="22" t="s">
        <v>52</v>
      </c>
      <c r="Y37" s="22" t="s">
        <v>53</v>
      </c>
      <c r="Z37" s="22" t="s">
        <v>54</v>
      </c>
      <c r="AA37" s="22" t="s">
        <v>648</v>
      </c>
    </row>
    <row r="38" spans="1:27" s="13" customFormat="1" x14ac:dyDescent="0.3">
      <c r="A38" s="83"/>
      <c r="B38" s="80" t="s">
        <v>62</v>
      </c>
      <c r="C38" s="23" t="s">
        <v>58</v>
      </c>
      <c r="D38" s="24">
        <v>0.15</v>
      </c>
      <c r="E38" s="24">
        <v>0.22500000000000001</v>
      </c>
      <c r="F38" s="24">
        <v>1.4999999999999999E-2</v>
      </c>
      <c r="G38" s="24">
        <v>1.4999999999999999E-2</v>
      </c>
      <c r="H38" s="24">
        <v>1.4999999999999999E-2</v>
      </c>
      <c r="I38" s="24">
        <v>1.4999999999999999E-2</v>
      </c>
      <c r="J38" s="24">
        <v>1.4999999999999999E-2</v>
      </c>
      <c r="K38" s="24">
        <v>3.3000000000000002E-2</v>
      </c>
      <c r="L38" s="24">
        <v>1.4999999999999999E-2</v>
      </c>
      <c r="M38" s="24">
        <v>1.4999999999999999E-2</v>
      </c>
      <c r="N38" s="24">
        <v>1.4999999999999999E-2</v>
      </c>
      <c r="O38" s="24">
        <v>0.01</v>
      </c>
      <c r="P38" s="24">
        <v>1.4999999999999999E-2</v>
      </c>
      <c r="Q38" s="24">
        <v>0.02</v>
      </c>
      <c r="R38" s="24">
        <v>1.4999999999999999E-2</v>
      </c>
      <c r="S38" s="24">
        <v>0.01</v>
      </c>
      <c r="T38" s="24">
        <v>0.01</v>
      </c>
      <c r="U38" s="24">
        <v>9.0000000000000011E-3</v>
      </c>
      <c r="V38" s="24">
        <v>1.4999999999999999E-2</v>
      </c>
      <c r="W38" s="24">
        <v>3.0000000000000001E-3</v>
      </c>
      <c r="X38" s="24">
        <v>1.4999999999999999E-2</v>
      </c>
      <c r="Y38" s="24">
        <v>1.4999999999999999E-2</v>
      </c>
      <c r="Z38" s="24">
        <v>7.4999999999999997E-3</v>
      </c>
      <c r="AA38" s="24">
        <v>3.0000000000000001E-3</v>
      </c>
    </row>
    <row r="39" spans="1:27" s="17" customFormat="1" x14ac:dyDescent="0.3">
      <c r="A39" s="83"/>
      <c r="B39" s="81"/>
      <c r="C39" s="23" t="s">
        <v>59</v>
      </c>
      <c r="D39" s="24">
        <v>0.15</v>
      </c>
      <c r="E39" s="24">
        <v>0.19125</v>
      </c>
      <c r="F39" s="25">
        <v>9.1312500000000005E-3</v>
      </c>
      <c r="G39" s="25">
        <v>8.9942812499999997E-3</v>
      </c>
      <c r="H39" s="25">
        <v>8.8593670312499991E-3</v>
      </c>
      <c r="I39" s="25">
        <v>8.7264765257812488E-3</v>
      </c>
      <c r="J39" s="25">
        <v>8.5955793778945289E-3</v>
      </c>
      <c r="K39" s="25">
        <v>1.8626620511897448E-2</v>
      </c>
      <c r="L39" s="25">
        <v>8.1872463795476507E-3</v>
      </c>
      <c r="M39" s="25">
        <v>8.0644376838544373E-3</v>
      </c>
      <c r="N39" s="25">
        <v>7.9434711185966192E-3</v>
      </c>
      <c r="O39" s="25">
        <v>5.2162127012117801E-3</v>
      </c>
      <c r="P39" s="25">
        <v>7.7460758612994951E-3</v>
      </c>
      <c r="Q39" s="25">
        <v>1.0173179631173337E-2</v>
      </c>
      <c r="R39" s="25">
        <v>7.477287028912402E-3</v>
      </c>
      <c r="S39" s="25">
        <v>4.9100851489858105E-3</v>
      </c>
      <c r="T39" s="25">
        <v>4.860984297495952E-3</v>
      </c>
      <c r="U39" s="25">
        <v>4.3311370090688946E-3</v>
      </c>
      <c r="V39" s="25">
        <v>7.1535946266454552E-3</v>
      </c>
      <c r="W39" s="25">
        <v>1.4092581414491549E-3</v>
      </c>
      <c r="X39" s="25">
        <v>7.0251518351240362E-3</v>
      </c>
      <c r="Y39" s="25">
        <v>6.919774557597176E-3</v>
      </c>
      <c r="Z39" s="25">
        <v>3.3977650027077599E-3</v>
      </c>
      <c r="AA39" s="25">
        <v>1.3489127060749805E-3</v>
      </c>
    </row>
    <row r="40" spans="1:27" s="17" customFormat="1" ht="22.5" x14ac:dyDescent="0.3">
      <c r="A40" s="83"/>
      <c r="B40" s="82"/>
      <c r="C40" s="26" t="s">
        <v>65</v>
      </c>
      <c r="D40" s="27">
        <f>IFERROR(ROUNDUP(1/D39, 0), 0)</f>
        <v>7</v>
      </c>
      <c r="E40" s="27">
        <f t="shared" ref="E40:AA40" si="9">IFERROR(ROUNDUP(1/E39, 0), 0)</f>
        <v>6</v>
      </c>
      <c r="F40" s="27">
        <f t="shared" si="9"/>
        <v>110</v>
      </c>
      <c r="G40" s="27">
        <f t="shared" si="9"/>
        <v>112</v>
      </c>
      <c r="H40" s="27">
        <f t="shared" si="9"/>
        <v>113</v>
      </c>
      <c r="I40" s="27">
        <f t="shared" si="9"/>
        <v>115</v>
      </c>
      <c r="J40" s="27">
        <f t="shared" si="9"/>
        <v>117</v>
      </c>
      <c r="K40" s="27">
        <f t="shared" si="9"/>
        <v>54</v>
      </c>
      <c r="L40" s="27">
        <f t="shared" si="9"/>
        <v>123</v>
      </c>
      <c r="M40" s="27">
        <f t="shared" si="9"/>
        <v>125</v>
      </c>
      <c r="N40" s="27">
        <f t="shared" si="9"/>
        <v>126</v>
      </c>
      <c r="O40" s="27">
        <f t="shared" si="9"/>
        <v>192</v>
      </c>
      <c r="P40" s="27">
        <f t="shared" si="9"/>
        <v>130</v>
      </c>
      <c r="Q40" s="27">
        <f t="shared" si="9"/>
        <v>99</v>
      </c>
      <c r="R40" s="27">
        <f t="shared" si="9"/>
        <v>134</v>
      </c>
      <c r="S40" s="27">
        <f t="shared" si="9"/>
        <v>204</v>
      </c>
      <c r="T40" s="27">
        <f t="shared" si="9"/>
        <v>206</v>
      </c>
      <c r="U40" s="27">
        <f t="shared" si="9"/>
        <v>231</v>
      </c>
      <c r="V40" s="27">
        <f t="shared" si="9"/>
        <v>140</v>
      </c>
      <c r="W40" s="27">
        <f t="shared" si="9"/>
        <v>710</v>
      </c>
      <c r="X40" s="27">
        <f t="shared" si="9"/>
        <v>143</v>
      </c>
      <c r="Y40" s="27">
        <f t="shared" si="9"/>
        <v>145</v>
      </c>
      <c r="Z40" s="27">
        <f t="shared" si="9"/>
        <v>295</v>
      </c>
      <c r="AA40" s="27">
        <f t="shared" si="9"/>
        <v>742</v>
      </c>
    </row>
    <row r="41" spans="1:27" s="13" customFormat="1" x14ac:dyDescent="0.3">
      <c r="A41" s="8"/>
      <c r="B41" s="9"/>
      <c r="C41" s="8"/>
      <c r="D41" s="10" t="s">
        <v>40</v>
      </c>
      <c r="E41" s="10" t="s">
        <v>41</v>
      </c>
      <c r="F41" s="10" t="s">
        <v>42</v>
      </c>
      <c r="G41" s="11" t="s">
        <v>43</v>
      </c>
      <c r="H41" s="11" t="s">
        <v>44</v>
      </c>
      <c r="I41" s="11" t="s">
        <v>66</v>
      </c>
      <c r="J41" s="11" t="s">
        <v>46</v>
      </c>
      <c r="K41" s="10" t="s">
        <v>47</v>
      </c>
      <c r="L41" s="11" t="s">
        <v>48</v>
      </c>
      <c r="M41" s="10" t="s">
        <v>4</v>
      </c>
      <c r="N41" s="10" t="s">
        <v>5</v>
      </c>
      <c r="O41" s="10" t="s">
        <v>6</v>
      </c>
      <c r="P41" s="10" t="s">
        <v>1</v>
      </c>
      <c r="Q41" s="10" t="s">
        <v>49</v>
      </c>
      <c r="R41" s="10" t="s">
        <v>2</v>
      </c>
      <c r="S41" s="10" t="s">
        <v>7</v>
      </c>
      <c r="T41" s="10" t="s">
        <v>0</v>
      </c>
      <c r="U41" s="10" t="s">
        <v>8</v>
      </c>
      <c r="V41" s="11" t="s">
        <v>50</v>
      </c>
      <c r="W41" s="10" t="s">
        <v>51</v>
      </c>
      <c r="X41" s="11" t="s">
        <v>52</v>
      </c>
      <c r="Y41" s="12" t="s">
        <v>53</v>
      </c>
      <c r="Z41" s="11" t="s">
        <v>54</v>
      </c>
      <c r="AA41" s="11" t="s">
        <v>652</v>
      </c>
    </row>
    <row r="42" spans="1:27" s="13" customFormat="1" x14ac:dyDescent="0.3">
      <c r="A42" s="83" t="s">
        <v>72</v>
      </c>
      <c r="B42" s="77" t="s">
        <v>68</v>
      </c>
      <c r="C42" s="14" t="s">
        <v>58</v>
      </c>
      <c r="D42" s="15">
        <v>0.04</v>
      </c>
      <c r="E42" s="15">
        <v>0.06</v>
      </c>
      <c r="F42" s="15">
        <v>4.0000000000000001E-3</v>
      </c>
      <c r="G42" s="15">
        <v>4.0000000000000001E-3</v>
      </c>
      <c r="H42" s="15">
        <v>0</v>
      </c>
      <c r="I42" s="15">
        <v>0</v>
      </c>
      <c r="J42" s="15">
        <v>0</v>
      </c>
      <c r="K42" s="15">
        <v>1.32E-2</v>
      </c>
      <c r="L42" s="15">
        <v>0</v>
      </c>
      <c r="M42" s="15">
        <v>1.4999999999999999E-2</v>
      </c>
      <c r="N42" s="15">
        <v>1.4999999999999999E-2</v>
      </c>
      <c r="O42" s="15">
        <v>0.01</v>
      </c>
      <c r="P42" s="15">
        <v>1.4999999999999999E-2</v>
      </c>
      <c r="Q42" s="15">
        <v>0.02</v>
      </c>
      <c r="R42" s="15">
        <v>1.4999999999999999E-2</v>
      </c>
      <c r="S42" s="15">
        <v>0.01</v>
      </c>
      <c r="T42" s="15">
        <v>0.01</v>
      </c>
      <c r="U42" s="15">
        <v>9.0000000000000011E-3</v>
      </c>
      <c r="V42" s="15">
        <v>0</v>
      </c>
      <c r="W42" s="15">
        <v>2.3E-3</v>
      </c>
      <c r="X42" s="15">
        <v>0</v>
      </c>
      <c r="Y42" s="15">
        <v>4.0000000000000001E-3</v>
      </c>
      <c r="Z42" s="15">
        <v>0</v>
      </c>
      <c r="AA42" s="15">
        <v>0</v>
      </c>
    </row>
    <row r="43" spans="1:27" s="17" customFormat="1" x14ac:dyDescent="0.3">
      <c r="A43" s="83"/>
      <c r="B43" s="78"/>
      <c r="C43" s="14" t="s">
        <v>59</v>
      </c>
      <c r="D43" s="15">
        <v>0.04</v>
      </c>
      <c r="E43" s="15">
        <v>5.7599999999999998E-2</v>
      </c>
      <c r="F43" s="16">
        <v>2.9695999999999998E-3</v>
      </c>
      <c r="G43" s="16">
        <v>2.9577216000000002E-3</v>
      </c>
      <c r="H43" s="16">
        <v>0</v>
      </c>
      <c r="I43" s="16">
        <v>0</v>
      </c>
      <c r="J43" s="16">
        <v>0</v>
      </c>
      <c r="K43" s="16">
        <v>9.7214393548799988E-3</v>
      </c>
      <c r="L43" s="16">
        <v>0</v>
      </c>
      <c r="M43" s="16">
        <v>1.0901268585676799E-2</v>
      </c>
      <c r="N43" s="16">
        <v>1.0737749556891647E-2</v>
      </c>
      <c r="O43" s="16">
        <v>7.0511222090255156E-3</v>
      </c>
      <c r="P43" s="16">
        <v>1.0470916480402891E-2</v>
      </c>
      <c r="Q43" s="16">
        <v>1.3751803644262465E-2</v>
      </c>
      <c r="R43" s="16">
        <v>1.0107575678532909E-2</v>
      </c>
      <c r="S43" s="16">
        <v>6.6373080289032771E-3</v>
      </c>
      <c r="T43" s="16">
        <v>6.5709349486142441E-3</v>
      </c>
      <c r="U43" s="16">
        <v>5.8547030392152935E-3</v>
      </c>
      <c r="V43" s="16">
        <v>0</v>
      </c>
      <c r="W43" s="16">
        <v>1.4827360708092683E-3</v>
      </c>
      <c r="X43" s="16">
        <v>0</v>
      </c>
      <c r="Y43" s="16">
        <v>2.5727404832111425E-3</v>
      </c>
      <c r="Z43" s="16">
        <v>0</v>
      </c>
      <c r="AA43" s="16">
        <v>0</v>
      </c>
    </row>
    <row r="44" spans="1:27" s="17" customFormat="1" ht="22.5" x14ac:dyDescent="0.3">
      <c r="A44" s="83"/>
      <c r="B44" s="79"/>
      <c r="C44" s="18" t="s">
        <v>65</v>
      </c>
      <c r="D44" s="19">
        <f>IFERROR(ROUNDUP(1/D43, 0), 0)</f>
        <v>25</v>
      </c>
      <c r="E44" s="19">
        <f t="shared" ref="E44:AA44" si="10">IFERROR(ROUNDUP(1/E43, 0), 0)</f>
        <v>18</v>
      </c>
      <c r="F44" s="19">
        <f t="shared" si="10"/>
        <v>337</v>
      </c>
      <c r="G44" s="19">
        <f t="shared" si="10"/>
        <v>339</v>
      </c>
      <c r="H44" s="19">
        <f t="shared" si="10"/>
        <v>0</v>
      </c>
      <c r="I44" s="19">
        <f t="shared" si="10"/>
        <v>0</v>
      </c>
      <c r="J44" s="19">
        <f t="shared" si="10"/>
        <v>0</v>
      </c>
      <c r="K44" s="19">
        <f t="shared" si="10"/>
        <v>103</v>
      </c>
      <c r="L44" s="19">
        <f t="shared" si="10"/>
        <v>0</v>
      </c>
      <c r="M44" s="19">
        <f t="shared" si="10"/>
        <v>92</v>
      </c>
      <c r="N44" s="19">
        <f t="shared" si="10"/>
        <v>94</v>
      </c>
      <c r="O44" s="19">
        <f t="shared" si="10"/>
        <v>142</v>
      </c>
      <c r="P44" s="19">
        <f t="shared" si="10"/>
        <v>96</v>
      </c>
      <c r="Q44" s="19">
        <f t="shared" si="10"/>
        <v>73</v>
      </c>
      <c r="R44" s="19">
        <f t="shared" si="10"/>
        <v>99</v>
      </c>
      <c r="S44" s="19">
        <f t="shared" si="10"/>
        <v>151</v>
      </c>
      <c r="T44" s="19">
        <f t="shared" si="10"/>
        <v>153</v>
      </c>
      <c r="U44" s="19">
        <f t="shared" si="10"/>
        <v>171</v>
      </c>
      <c r="V44" s="19">
        <f t="shared" si="10"/>
        <v>0</v>
      </c>
      <c r="W44" s="19">
        <f t="shared" si="10"/>
        <v>675</v>
      </c>
      <c r="X44" s="19">
        <f t="shared" si="10"/>
        <v>0</v>
      </c>
      <c r="Y44" s="19">
        <f t="shared" si="10"/>
        <v>389</v>
      </c>
      <c r="Z44" s="19">
        <f t="shared" si="10"/>
        <v>0</v>
      </c>
      <c r="AA44" s="19">
        <f t="shared" si="10"/>
        <v>0</v>
      </c>
    </row>
    <row r="45" spans="1:27" s="13" customFormat="1" x14ac:dyDescent="0.3">
      <c r="A45" s="83"/>
      <c r="B45" s="20"/>
      <c r="C45" s="21"/>
      <c r="D45" s="22" t="s">
        <v>61</v>
      </c>
      <c r="E45" s="22" t="s">
        <v>41</v>
      </c>
      <c r="F45" s="22" t="s">
        <v>42</v>
      </c>
      <c r="G45" s="22" t="s">
        <v>43</v>
      </c>
      <c r="H45" s="22" t="s">
        <v>44</v>
      </c>
      <c r="I45" s="22" t="s">
        <v>38</v>
      </c>
      <c r="J45" s="22" t="s">
        <v>46</v>
      </c>
      <c r="K45" s="22" t="s">
        <v>47</v>
      </c>
      <c r="L45" s="22" t="s">
        <v>48</v>
      </c>
      <c r="M45" s="22" t="s">
        <v>4</v>
      </c>
      <c r="N45" s="22" t="s">
        <v>5</v>
      </c>
      <c r="O45" s="22" t="s">
        <v>6</v>
      </c>
      <c r="P45" s="22" t="s">
        <v>1</v>
      </c>
      <c r="Q45" s="22" t="s">
        <v>49</v>
      </c>
      <c r="R45" s="22" t="s">
        <v>2</v>
      </c>
      <c r="S45" s="22" t="s">
        <v>7</v>
      </c>
      <c r="T45" s="22" t="s">
        <v>0</v>
      </c>
      <c r="U45" s="22" t="s">
        <v>8</v>
      </c>
      <c r="V45" s="22" t="s">
        <v>50</v>
      </c>
      <c r="W45" s="22" t="s">
        <v>51</v>
      </c>
      <c r="X45" s="22" t="s">
        <v>52</v>
      </c>
      <c r="Y45" s="22" t="s">
        <v>53</v>
      </c>
      <c r="Z45" s="22" t="s">
        <v>54</v>
      </c>
      <c r="AA45" s="22" t="s">
        <v>648</v>
      </c>
    </row>
    <row r="46" spans="1:27" s="13" customFormat="1" x14ac:dyDescent="0.3">
      <c r="A46" s="83"/>
      <c r="B46" s="80" t="s">
        <v>62</v>
      </c>
      <c r="C46" s="23" t="s">
        <v>63</v>
      </c>
      <c r="D46" s="24">
        <v>0.1</v>
      </c>
      <c r="E46" s="24">
        <v>0.15</v>
      </c>
      <c r="F46" s="24">
        <v>0.01</v>
      </c>
      <c r="G46" s="24">
        <v>0.01</v>
      </c>
      <c r="H46" s="24">
        <v>0.01</v>
      </c>
      <c r="I46" s="24">
        <v>0.01</v>
      </c>
      <c r="J46" s="24">
        <v>0.01</v>
      </c>
      <c r="K46" s="24">
        <v>3.3000000000000002E-2</v>
      </c>
      <c r="L46" s="24">
        <v>0.01</v>
      </c>
      <c r="M46" s="24">
        <v>1.4999999999999999E-2</v>
      </c>
      <c r="N46" s="24">
        <v>1.4999999999999999E-2</v>
      </c>
      <c r="O46" s="24">
        <v>0.01</v>
      </c>
      <c r="P46" s="24">
        <v>1.4999999999999999E-2</v>
      </c>
      <c r="Q46" s="24">
        <v>0.02</v>
      </c>
      <c r="R46" s="24">
        <v>1.4999999999999999E-2</v>
      </c>
      <c r="S46" s="24">
        <v>0.01</v>
      </c>
      <c r="T46" s="24">
        <v>0.01</v>
      </c>
      <c r="U46" s="24">
        <v>9.0000000000000011E-3</v>
      </c>
      <c r="V46" s="24">
        <v>0.01</v>
      </c>
      <c r="W46" s="24">
        <v>3.0000000000000001E-3</v>
      </c>
      <c r="X46" s="24">
        <v>0.01</v>
      </c>
      <c r="Y46" s="24">
        <v>0.01</v>
      </c>
      <c r="Z46" s="24">
        <v>5.0000000000000001E-3</v>
      </c>
      <c r="AA46" s="24">
        <v>2E-3</v>
      </c>
    </row>
    <row r="47" spans="1:27" s="17" customFormat="1" x14ac:dyDescent="0.3">
      <c r="A47" s="83"/>
      <c r="B47" s="81"/>
      <c r="C47" s="23" t="s">
        <v>64</v>
      </c>
      <c r="D47" s="24">
        <v>0.1</v>
      </c>
      <c r="E47" s="24">
        <v>0.13500000000000001</v>
      </c>
      <c r="F47" s="25">
        <v>6.6500000000000005E-3</v>
      </c>
      <c r="G47" s="25">
        <v>6.5834999999999999E-3</v>
      </c>
      <c r="H47" s="25">
        <v>6.5176650000000006E-3</v>
      </c>
      <c r="I47" s="25">
        <v>6.4524883499999996E-3</v>
      </c>
      <c r="J47" s="25">
        <v>6.3879634665000001E-3</v>
      </c>
      <c r="K47" s="25">
        <v>2.08694766450555E-2</v>
      </c>
      <c r="L47" s="25">
        <v>6.115389065384445E-3</v>
      </c>
      <c r="M47" s="25">
        <v>9.0813527620958994E-3</v>
      </c>
      <c r="N47" s="25">
        <v>8.945132470664462E-3</v>
      </c>
      <c r="O47" s="25">
        <v>5.8739703224029976E-3</v>
      </c>
      <c r="P47" s="25">
        <v>8.7228459287684492E-3</v>
      </c>
      <c r="Q47" s="25">
        <v>1.1456004319782566E-2</v>
      </c>
      <c r="R47" s="25">
        <v>8.4201631750401851E-3</v>
      </c>
      <c r="S47" s="25">
        <v>5.5292404849430548E-3</v>
      </c>
      <c r="T47" s="25">
        <v>5.4739480800936246E-3</v>
      </c>
      <c r="U47" s="25">
        <v>4.8772877393634204E-3</v>
      </c>
      <c r="V47" s="25">
        <v>5.3704357218990542E-3</v>
      </c>
      <c r="W47" s="25">
        <v>1.595019409404019E-3</v>
      </c>
      <c r="X47" s="25">
        <v>5.3007811705860228E-3</v>
      </c>
      <c r="Y47" s="25">
        <v>5.2477733588801633E-3</v>
      </c>
      <c r="Z47" s="25">
        <v>2.5924525170203895E-3</v>
      </c>
      <c r="AA47" s="25">
        <v>1.0317961017741149E-3</v>
      </c>
    </row>
    <row r="48" spans="1:27" s="17" customFormat="1" ht="22.5" x14ac:dyDescent="0.3">
      <c r="A48" s="83"/>
      <c r="B48" s="82"/>
      <c r="C48" s="26" t="s">
        <v>60</v>
      </c>
      <c r="D48" s="27">
        <f>IFERROR(ROUNDUP(1/D47, 0), 0)</f>
        <v>10</v>
      </c>
      <c r="E48" s="27">
        <f t="shared" ref="E48:AA48" si="11">IFERROR(ROUNDUP(1/E47, 0), 0)</f>
        <v>8</v>
      </c>
      <c r="F48" s="27">
        <f t="shared" si="11"/>
        <v>151</v>
      </c>
      <c r="G48" s="27">
        <f t="shared" si="11"/>
        <v>152</v>
      </c>
      <c r="H48" s="27">
        <f t="shared" si="11"/>
        <v>154</v>
      </c>
      <c r="I48" s="27">
        <f t="shared" si="11"/>
        <v>155</v>
      </c>
      <c r="J48" s="27">
        <f t="shared" si="11"/>
        <v>157</v>
      </c>
      <c r="K48" s="27">
        <f t="shared" si="11"/>
        <v>48</v>
      </c>
      <c r="L48" s="27">
        <f t="shared" si="11"/>
        <v>164</v>
      </c>
      <c r="M48" s="27">
        <f t="shared" si="11"/>
        <v>111</v>
      </c>
      <c r="N48" s="27">
        <f t="shared" si="11"/>
        <v>112</v>
      </c>
      <c r="O48" s="27">
        <f t="shared" si="11"/>
        <v>171</v>
      </c>
      <c r="P48" s="27">
        <f t="shared" si="11"/>
        <v>115</v>
      </c>
      <c r="Q48" s="27">
        <f t="shared" si="11"/>
        <v>88</v>
      </c>
      <c r="R48" s="27">
        <f t="shared" si="11"/>
        <v>119</v>
      </c>
      <c r="S48" s="27">
        <f t="shared" si="11"/>
        <v>181</v>
      </c>
      <c r="T48" s="27">
        <f t="shared" si="11"/>
        <v>183</v>
      </c>
      <c r="U48" s="27">
        <f t="shared" si="11"/>
        <v>206</v>
      </c>
      <c r="V48" s="27">
        <f t="shared" si="11"/>
        <v>187</v>
      </c>
      <c r="W48" s="27">
        <f t="shared" si="11"/>
        <v>627</v>
      </c>
      <c r="X48" s="27">
        <f t="shared" si="11"/>
        <v>189</v>
      </c>
      <c r="Y48" s="27">
        <f t="shared" si="11"/>
        <v>191</v>
      </c>
      <c r="Z48" s="27">
        <f t="shared" si="11"/>
        <v>386</v>
      </c>
      <c r="AA48" s="27">
        <f t="shared" si="11"/>
        <v>970</v>
      </c>
    </row>
    <row r="49" spans="1:27" s="13" customFormat="1" x14ac:dyDescent="0.3">
      <c r="A49" s="8"/>
      <c r="B49" s="9"/>
      <c r="C49" s="8"/>
      <c r="D49" s="10" t="s">
        <v>40</v>
      </c>
      <c r="E49" s="10" t="s">
        <v>41</v>
      </c>
      <c r="F49" s="10" t="s">
        <v>42</v>
      </c>
      <c r="G49" s="11" t="s">
        <v>43</v>
      </c>
      <c r="H49" s="11" t="s">
        <v>44</v>
      </c>
      <c r="I49" s="11" t="s">
        <v>66</v>
      </c>
      <c r="J49" s="11" t="s">
        <v>46</v>
      </c>
      <c r="K49" s="10" t="s">
        <v>47</v>
      </c>
      <c r="L49" s="11" t="s">
        <v>48</v>
      </c>
      <c r="M49" s="10" t="s">
        <v>4</v>
      </c>
      <c r="N49" s="10" t="s">
        <v>5</v>
      </c>
      <c r="O49" s="10" t="s">
        <v>6</v>
      </c>
      <c r="P49" s="10" t="s">
        <v>1</v>
      </c>
      <c r="Q49" s="10" t="s">
        <v>49</v>
      </c>
      <c r="R49" s="10" t="s">
        <v>2</v>
      </c>
      <c r="S49" s="10" t="s">
        <v>7</v>
      </c>
      <c r="T49" s="10" t="s">
        <v>0</v>
      </c>
      <c r="U49" s="10" t="s">
        <v>8</v>
      </c>
      <c r="V49" s="11" t="s">
        <v>50</v>
      </c>
      <c r="W49" s="10" t="s">
        <v>51</v>
      </c>
      <c r="X49" s="11" t="s">
        <v>52</v>
      </c>
      <c r="Y49" s="12" t="s">
        <v>53</v>
      </c>
      <c r="Z49" s="11" t="s">
        <v>54</v>
      </c>
      <c r="AA49" s="11" t="s">
        <v>652</v>
      </c>
    </row>
    <row r="50" spans="1:27" s="13" customFormat="1" x14ac:dyDescent="0.3">
      <c r="A50" s="83" t="s">
        <v>73</v>
      </c>
      <c r="B50" s="77" t="s">
        <v>74</v>
      </c>
      <c r="C50" s="14" t="s">
        <v>75</v>
      </c>
      <c r="D50" s="15">
        <v>0.02</v>
      </c>
      <c r="E50" s="15">
        <v>0.03</v>
      </c>
      <c r="F50" s="15">
        <v>2E-3</v>
      </c>
      <c r="G50" s="15">
        <v>2E-3</v>
      </c>
      <c r="H50" s="15">
        <v>0</v>
      </c>
      <c r="I50" s="15">
        <v>0</v>
      </c>
      <c r="J50" s="15">
        <v>0</v>
      </c>
      <c r="K50" s="15">
        <v>1.32E-2</v>
      </c>
      <c r="L50" s="15">
        <v>0</v>
      </c>
      <c r="M50" s="15">
        <v>6.000000000000001E-3</v>
      </c>
      <c r="N50" s="15">
        <v>6.000000000000001E-3</v>
      </c>
      <c r="O50" s="15">
        <v>4.0000000000000001E-3</v>
      </c>
      <c r="P50" s="15">
        <v>6.000000000000001E-3</v>
      </c>
      <c r="Q50" s="15">
        <v>8.0000000000000002E-3</v>
      </c>
      <c r="R50" s="15">
        <v>6.000000000000001E-3</v>
      </c>
      <c r="S50" s="15">
        <v>4.0000000000000001E-3</v>
      </c>
      <c r="T50" s="15">
        <v>4.0000000000000001E-3</v>
      </c>
      <c r="U50" s="15">
        <v>3.6000000000000003E-3</v>
      </c>
      <c r="V50" s="15">
        <v>0</v>
      </c>
      <c r="W50" s="15">
        <v>1.1999999999999999E-3</v>
      </c>
      <c r="X50" s="15">
        <v>0</v>
      </c>
      <c r="Y50" s="15">
        <v>2E-3</v>
      </c>
      <c r="Z50" s="15">
        <v>0</v>
      </c>
      <c r="AA50" s="15">
        <v>0</v>
      </c>
    </row>
    <row r="51" spans="1:27" s="17" customFormat="1" x14ac:dyDescent="0.3">
      <c r="A51" s="83"/>
      <c r="B51" s="78"/>
      <c r="C51" s="14" t="s">
        <v>76</v>
      </c>
      <c r="D51" s="15">
        <v>0.02</v>
      </c>
      <c r="E51" s="15">
        <v>2.9399999999999999E-2</v>
      </c>
      <c r="F51" s="16">
        <v>1.5411999999999999E-3</v>
      </c>
      <c r="G51" s="16">
        <v>1.5381176000000001E-3</v>
      </c>
      <c r="H51" s="16">
        <v>0</v>
      </c>
      <c r="I51" s="16">
        <v>0</v>
      </c>
      <c r="J51" s="16">
        <v>0</v>
      </c>
      <c r="K51" s="16">
        <v>1.013127300768E-2</v>
      </c>
      <c r="L51" s="16">
        <v>0</v>
      </c>
      <c r="M51" s="16">
        <v>4.5443364563539212E-3</v>
      </c>
      <c r="N51" s="16">
        <v>4.5170704376157967E-3</v>
      </c>
      <c r="O51" s="16">
        <v>2.9933120099934012E-3</v>
      </c>
      <c r="P51" s="16">
        <v>4.4720081429301421E-3</v>
      </c>
      <c r="Q51" s="16">
        <v>5.9269014587634145E-3</v>
      </c>
      <c r="R51" s="16">
        <v>4.4096146853199805E-3</v>
      </c>
      <c r="S51" s="16">
        <v>2.9221046648053735E-3</v>
      </c>
      <c r="T51" s="16">
        <v>2.9104162461461519E-3</v>
      </c>
      <c r="U51" s="16">
        <v>2.6088971230454109E-3</v>
      </c>
      <c r="V51" s="16">
        <v>0</v>
      </c>
      <c r="W51" s="16">
        <v>8.6650169780081571E-4</v>
      </c>
      <c r="X51" s="16">
        <v>0</v>
      </c>
      <c r="Y51" s="16">
        <v>1.4424364929390911E-3</v>
      </c>
      <c r="Z51" s="16">
        <v>0</v>
      </c>
      <c r="AA51" s="16">
        <v>0</v>
      </c>
    </row>
    <row r="52" spans="1:27" s="17" customFormat="1" ht="22.5" x14ac:dyDescent="0.3">
      <c r="A52" s="83"/>
      <c r="B52" s="79"/>
      <c r="C52" s="18" t="s">
        <v>60</v>
      </c>
      <c r="D52" s="19">
        <f>IFERROR(ROUNDUP(1/D51, 0), 0)</f>
        <v>50</v>
      </c>
      <c r="E52" s="19">
        <f t="shared" ref="E52:AA52" si="12">IFERROR(ROUNDUP(1/E51, 0), 0)</f>
        <v>35</v>
      </c>
      <c r="F52" s="19">
        <f t="shared" si="12"/>
        <v>649</v>
      </c>
      <c r="G52" s="19">
        <f t="shared" si="12"/>
        <v>651</v>
      </c>
      <c r="H52" s="19">
        <f t="shared" si="12"/>
        <v>0</v>
      </c>
      <c r="I52" s="19">
        <f t="shared" si="12"/>
        <v>0</v>
      </c>
      <c r="J52" s="19">
        <f t="shared" si="12"/>
        <v>0</v>
      </c>
      <c r="K52" s="19">
        <f t="shared" si="12"/>
        <v>99</v>
      </c>
      <c r="L52" s="19">
        <f t="shared" si="12"/>
        <v>0</v>
      </c>
      <c r="M52" s="19">
        <f t="shared" si="12"/>
        <v>221</v>
      </c>
      <c r="N52" s="19">
        <f t="shared" si="12"/>
        <v>222</v>
      </c>
      <c r="O52" s="19">
        <f t="shared" si="12"/>
        <v>335</v>
      </c>
      <c r="P52" s="19">
        <f t="shared" si="12"/>
        <v>224</v>
      </c>
      <c r="Q52" s="19">
        <f t="shared" si="12"/>
        <v>169</v>
      </c>
      <c r="R52" s="19">
        <f t="shared" si="12"/>
        <v>227</v>
      </c>
      <c r="S52" s="19">
        <f t="shared" si="12"/>
        <v>343</v>
      </c>
      <c r="T52" s="19">
        <f t="shared" si="12"/>
        <v>344</v>
      </c>
      <c r="U52" s="19">
        <f t="shared" si="12"/>
        <v>384</v>
      </c>
      <c r="V52" s="19">
        <f t="shared" si="12"/>
        <v>0</v>
      </c>
      <c r="W52" s="19">
        <f t="shared" si="12"/>
        <v>1155</v>
      </c>
      <c r="X52" s="19">
        <f t="shared" si="12"/>
        <v>0</v>
      </c>
      <c r="Y52" s="19">
        <f t="shared" si="12"/>
        <v>694</v>
      </c>
      <c r="Z52" s="19">
        <f t="shared" si="12"/>
        <v>0</v>
      </c>
      <c r="AA52" s="19">
        <f t="shared" si="12"/>
        <v>0</v>
      </c>
    </row>
    <row r="53" spans="1:27" s="13" customFormat="1" x14ac:dyDescent="0.3">
      <c r="A53" s="83"/>
      <c r="B53" s="20"/>
      <c r="C53" s="21"/>
      <c r="D53" s="22" t="s">
        <v>61</v>
      </c>
      <c r="E53" s="22" t="s">
        <v>41</v>
      </c>
      <c r="F53" s="22" t="s">
        <v>42</v>
      </c>
      <c r="G53" s="22" t="s">
        <v>43</v>
      </c>
      <c r="H53" s="22" t="s">
        <v>44</v>
      </c>
      <c r="I53" s="22" t="s">
        <v>38</v>
      </c>
      <c r="J53" s="22" t="s">
        <v>46</v>
      </c>
      <c r="K53" s="22" t="s">
        <v>47</v>
      </c>
      <c r="L53" s="22" t="s">
        <v>48</v>
      </c>
      <c r="M53" s="22" t="s">
        <v>4</v>
      </c>
      <c r="N53" s="22" t="s">
        <v>5</v>
      </c>
      <c r="O53" s="22" t="s">
        <v>6</v>
      </c>
      <c r="P53" s="22" t="s">
        <v>1</v>
      </c>
      <c r="Q53" s="22" t="s">
        <v>49</v>
      </c>
      <c r="R53" s="22" t="s">
        <v>2</v>
      </c>
      <c r="S53" s="22" t="s">
        <v>7</v>
      </c>
      <c r="T53" s="22" t="s">
        <v>0</v>
      </c>
      <c r="U53" s="22" t="s">
        <v>8</v>
      </c>
      <c r="V53" s="22" t="s">
        <v>50</v>
      </c>
      <c r="W53" s="22" t="s">
        <v>51</v>
      </c>
      <c r="X53" s="22" t="s">
        <v>52</v>
      </c>
      <c r="Y53" s="22" t="s">
        <v>53</v>
      </c>
      <c r="Z53" s="22" t="s">
        <v>54</v>
      </c>
      <c r="AA53" s="22" t="s">
        <v>648</v>
      </c>
    </row>
    <row r="54" spans="1:27" s="13" customFormat="1" x14ac:dyDescent="0.3">
      <c r="A54" s="83"/>
      <c r="B54" s="80" t="s">
        <v>62</v>
      </c>
      <c r="C54" s="23" t="s">
        <v>58</v>
      </c>
      <c r="D54" s="24">
        <v>0.05</v>
      </c>
      <c r="E54" s="24">
        <v>7.4999999999999997E-2</v>
      </c>
      <c r="F54" s="24">
        <v>5.0000000000000001E-3</v>
      </c>
      <c r="G54" s="24">
        <v>5.0000000000000001E-3</v>
      </c>
      <c r="H54" s="24">
        <v>5.0000000000000001E-3</v>
      </c>
      <c r="I54" s="24">
        <v>5.0000000000000001E-3</v>
      </c>
      <c r="J54" s="24">
        <v>5.0000000000000001E-3</v>
      </c>
      <c r="K54" s="24">
        <v>3.3000000000000002E-2</v>
      </c>
      <c r="L54" s="24">
        <v>5.0000000000000001E-3</v>
      </c>
      <c r="M54" s="24">
        <v>1.4999999999999999E-2</v>
      </c>
      <c r="N54" s="24">
        <v>1.4999999999999999E-2</v>
      </c>
      <c r="O54" s="24">
        <v>0.01</v>
      </c>
      <c r="P54" s="24">
        <v>1.4999999999999999E-2</v>
      </c>
      <c r="Q54" s="24">
        <v>0.02</v>
      </c>
      <c r="R54" s="24">
        <v>1.4999999999999999E-2</v>
      </c>
      <c r="S54" s="24">
        <v>0.01</v>
      </c>
      <c r="T54" s="24">
        <v>0.01</v>
      </c>
      <c r="U54" s="24">
        <v>9.0000000000000011E-3</v>
      </c>
      <c r="V54" s="24">
        <v>5.0000000000000001E-3</v>
      </c>
      <c r="W54" s="24">
        <v>3.0000000000000001E-3</v>
      </c>
      <c r="X54" s="24">
        <v>5.0000000000000001E-3</v>
      </c>
      <c r="Y54" s="24">
        <v>5.0000000000000001E-3</v>
      </c>
      <c r="Z54" s="24">
        <v>2.5000000000000001E-3</v>
      </c>
      <c r="AA54" s="24">
        <v>1E-3</v>
      </c>
    </row>
    <row r="55" spans="1:27" s="17" customFormat="1" x14ac:dyDescent="0.3">
      <c r="A55" s="83"/>
      <c r="B55" s="81"/>
      <c r="C55" s="23" t="s">
        <v>59</v>
      </c>
      <c r="D55" s="24">
        <v>0.05</v>
      </c>
      <c r="E55" s="24">
        <v>7.1249999999999994E-2</v>
      </c>
      <c r="F55" s="25">
        <v>3.6437500000000003E-3</v>
      </c>
      <c r="G55" s="25">
        <v>3.6255312500000003E-3</v>
      </c>
      <c r="H55" s="25">
        <v>3.60740359375E-3</v>
      </c>
      <c r="I55" s="25">
        <v>3.58936657578125E-3</v>
      </c>
      <c r="J55" s="25">
        <v>3.5714197429023435E-3</v>
      </c>
      <c r="K55" s="25">
        <v>2.3453513451639693E-2</v>
      </c>
      <c r="L55" s="25">
        <v>3.4362950769296335E-3</v>
      </c>
      <c r="M55" s="25">
        <v>1.0257340804634956E-2</v>
      </c>
      <c r="N55" s="25">
        <v>1.0103480692565432E-2</v>
      </c>
      <c r="O55" s="25">
        <v>6.6346189881179678E-3</v>
      </c>
      <c r="P55" s="25">
        <v>9.8524091973551803E-3</v>
      </c>
      <c r="Q55" s="25">
        <v>1.2939497412526473E-2</v>
      </c>
      <c r="R55" s="25">
        <v>9.5105305982069559E-3</v>
      </c>
      <c r="S55" s="25">
        <v>6.2452484261559015E-3</v>
      </c>
      <c r="T55" s="25">
        <v>6.1827959418943425E-3</v>
      </c>
      <c r="U55" s="25">
        <v>5.5088711842278598E-3</v>
      </c>
      <c r="V55" s="25">
        <v>3.0329396353165608E-3</v>
      </c>
      <c r="W55" s="25">
        <v>1.8106649622839867E-3</v>
      </c>
      <c r="X55" s="25">
        <v>3.0087216123285579E-3</v>
      </c>
      <c r="Y55" s="25">
        <v>2.993678004266915E-3</v>
      </c>
      <c r="Z55" s="25">
        <v>1.4878654523156672E-3</v>
      </c>
      <c r="AA55" s="25">
        <v>5.9365831547395116E-4</v>
      </c>
    </row>
    <row r="56" spans="1:27" s="17" customFormat="1" ht="22.5" x14ac:dyDescent="0.3">
      <c r="A56" s="83"/>
      <c r="B56" s="82"/>
      <c r="C56" s="26" t="s">
        <v>77</v>
      </c>
      <c r="D56" s="27">
        <f>IFERROR(ROUNDUP(1/D55, 0), 0)</f>
        <v>20</v>
      </c>
      <c r="E56" s="27">
        <f t="shared" ref="E56:AA56" si="13">IFERROR(ROUNDUP(1/E55, 0), 0)</f>
        <v>15</v>
      </c>
      <c r="F56" s="27">
        <f t="shared" si="13"/>
        <v>275</v>
      </c>
      <c r="G56" s="27">
        <f t="shared" si="13"/>
        <v>276</v>
      </c>
      <c r="H56" s="27">
        <f t="shared" si="13"/>
        <v>278</v>
      </c>
      <c r="I56" s="27">
        <f t="shared" si="13"/>
        <v>279</v>
      </c>
      <c r="J56" s="27">
        <f t="shared" si="13"/>
        <v>281</v>
      </c>
      <c r="K56" s="27">
        <f t="shared" si="13"/>
        <v>43</v>
      </c>
      <c r="L56" s="27">
        <f t="shared" si="13"/>
        <v>292</v>
      </c>
      <c r="M56" s="27">
        <f t="shared" si="13"/>
        <v>98</v>
      </c>
      <c r="N56" s="27">
        <f t="shared" si="13"/>
        <v>99</v>
      </c>
      <c r="O56" s="27">
        <f t="shared" si="13"/>
        <v>151</v>
      </c>
      <c r="P56" s="27">
        <f t="shared" si="13"/>
        <v>102</v>
      </c>
      <c r="Q56" s="27">
        <f t="shared" si="13"/>
        <v>78</v>
      </c>
      <c r="R56" s="27">
        <f t="shared" si="13"/>
        <v>106</v>
      </c>
      <c r="S56" s="27">
        <f t="shared" si="13"/>
        <v>161</v>
      </c>
      <c r="T56" s="27">
        <f t="shared" si="13"/>
        <v>162</v>
      </c>
      <c r="U56" s="27">
        <f t="shared" si="13"/>
        <v>182</v>
      </c>
      <c r="V56" s="27">
        <f t="shared" si="13"/>
        <v>330</v>
      </c>
      <c r="W56" s="27">
        <f t="shared" si="13"/>
        <v>553</v>
      </c>
      <c r="X56" s="27">
        <f t="shared" si="13"/>
        <v>333</v>
      </c>
      <c r="Y56" s="27">
        <f t="shared" si="13"/>
        <v>335</v>
      </c>
      <c r="Z56" s="27">
        <f t="shared" si="13"/>
        <v>673</v>
      </c>
      <c r="AA56" s="27">
        <f t="shared" si="13"/>
        <v>1685</v>
      </c>
    </row>
    <row r="57" spans="1:27" s="13" customFormat="1" x14ac:dyDescent="0.3">
      <c r="A57" s="8"/>
      <c r="B57" s="9"/>
      <c r="C57" s="8"/>
      <c r="D57" s="10" t="s">
        <v>40</v>
      </c>
      <c r="E57" s="10" t="s">
        <v>41</v>
      </c>
      <c r="F57" s="10" t="s">
        <v>42</v>
      </c>
      <c r="G57" s="11" t="s">
        <v>43</v>
      </c>
      <c r="H57" s="11" t="s">
        <v>44</v>
      </c>
      <c r="I57" s="11" t="s">
        <v>78</v>
      </c>
      <c r="J57" s="11" t="s">
        <v>46</v>
      </c>
      <c r="K57" s="10" t="s">
        <v>47</v>
      </c>
      <c r="L57" s="11" t="s">
        <v>48</v>
      </c>
      <c r="M57" s="10" t="s">
        <v>4</v>
      </c>
      <c r="N57" s="10" t="s">
        <v>5</v>
      </c>
      <c r="O57" s="10" t="s">
        <v>6</v>
      </c>
      <c r="P57" s="10" t="s">
        <v>1</v>
      </c>
      <c r="Q57" s="10" t="s">
        <v>49</v>
      </c>
      <c r="R57" s="10" t="s">
        <v>2</v>
      </c>
      <c r="S57" s="10" t="s">
        <v>7</v>
      </c>
      <c r="T57" s="10" t="s">
        <v>0</v>
      </c>
      <c r="U57" s="10" t="s">
        <v>8</v>
      </c>
      <c r="V57" s="11" t="s">
        <v>50</v>
      </c>
      <c r="W57" s="10" t="s">
        <v>51</v>
      </c>
      <c r="X57" s="11" t="s">
        <v>52</v>
      </c>
      <c r="Y57" s="12" t="s">
        <v>53</v>
      </c>
      <c r="Z57" s="11" t="s">
        <v>54</v>
      </c>
      <c r="AA57" s="11" t="s">
        <v>55</v>
      </c>
    </row>
    <row r="58" spans="1:27" s="13" customFormat="1" x14ac:dyDescent="0.3">
      <c r="A58" s="83" t="s">
        <v>79</v>
      </c>
      <c r="B58" s="77" t="s">
        <v>57</v>
      </c>
      <c r="C58" s="14" t="s">
        <v>58</v>
      </c>
      <c r="D58" s="15">
        <v>0.06</v>
      </c>
      <c r="E58" s="15">
        <v>0.09</v>
      </c>
      <c r="F58" s="15">
        <v>6.0000000000000001E-3</v>
      </c>
      <c r="G58" s="15">
        <v>6.0000000000000001E-3</v>
      </c>
      <c r="H58" s="15">
        <v>0</v>
      </c>
      <c r="I58" s="15">
        <v>0</v>
      </c>
      <c r="J58" s="15">
        <v>0</v>
      </c>
      <c r="K58" s="15">
        <v>1.32E-2</v>
      </c>
      <c r="L58" s="15">
        <v>0</v>
      </c>
      <c r="M58" s="15">
        <v>1.4999999999999999E-2</v>
      </c>
      <c r="N58" s="15">
        <v>1.4999999999999999E-2</v>
      </c>
      <c r="O58" s="15">
        <v>0.01</v>
      </c>
      <c r="P58" s="15">
        <v>1.4999999999999999E-2</v>
      </c>
      <c r="Q58" s="15">
        <v>0.02</v>
      </c>
      <c r="R58" s="15">
        <v>1.4999999999999999E-2</v>
      </c>
      <c r="S58" s="15">
        <v>0.01</v>
      </c>
      <c r="T58" s="15">
        <v>0.01</v>
      </c>
      <c r="U58" s="15">
        <v>9.0000000000000011E-3</v>
      </c>
      <c r="V58" s="15">
        <v>0</v>
      </c>
      <c r="W58" s="15">
        <v>2.3E-3</v>
      </c>
      <c r="X58" s="15">
        <v>0</v>
      </c>
      <c r="Y58" s="15">
        <v>6.0000000000000001E-3</v>
      </c>
      <c r="Z58" s="15">
        <v>0</v>
      </c>
      <c r="AA58" s="15">
        <v>0</v>
      </c>
    </row>
    <row r="59" spans="1:27" s="17" customFormat="1" x14ac:dyDescent="0.3">
      <c r="A59" s="83"/>
      <c r="B59" s="78"/>
      <c r="C59" s="14" t="s">
        <v>76</v>
      </c>
      <c r="D59" s="15">
        <v>0.06</v>
      </c>
      <c r="E59" s="15">
        <v>8.4599999999999995E-2</v>
      </c>
      <c r="F59" s="16">
        <v>4.2924E-3</v>
      </c>
      <c r="G59" s="16">
        <v>4.2666456000000005E-3</v>
      </c>
      <c r="H59" s="16">
        <v>0</v>
      </c>
      <c r="I59" s="16">
        <v>0</v>
      </c>
      <c r="J59" s="16">
        <v>0</v>
      </c>
      <c r="K59" s="16">
        <v>9.3303005980800002E-3</v>
      </c>
      <c r="L59" s="16">
        <v>0</v>
      </c>
      <c r="M59" s="16">
        <v>1.0462659807028801E-2</v>
      </c>
      <c r="N59" s="16">
        <v>1.0305719909923369E-2</v>
      </c>
      <c r="O59" s="16">
        <v>6.767422740849678E-3</v>
      </c>
      <c r="P59" s="16">
        <v>1.0049622770161772E-2</v>
      </c>
      <c r="Q59" s="16">
        <v>1.3198504571479128E-2</v>
      </c>
      <c r="R59" s="16">
        <v>9.700900860037158E-3</v>
      </c>
      <c r="S59" s="16">
        <v>6.3702582314244015E-3</v>
      </c>
      <c r="T59" s="16">
        <v>6.3065556491101573E-3</v>
      </c>
      <c r="U59" s="16">
        <v>5.6191410833571504E-3</v>
      </c>
      <c r="V59" s="16">
        <v>0</v>
      </c>
      <c r="W59" s="16">
        <v>1.4230786968106614E-3</v>
      </c>
      <c r="X59" s="16">
        <v>0</v>
      </c>
      <c r="Y59" s="16">
        <v>3.7038407368904266E-3</v>
      </c>
      <c r="Z59" s="16">
        <v>0</v>
      </c>
      <c r="AA59" s="16">
        <v>0</v>
      </c>
    </row>
    <row r="60" spans="1:27" s="17" customFormat="1" ht="22.5" x14ac:dyDescent="0.3">
      <c r="A60" s="83"/>
      <c r="B60" s="79"/>
      <c r="C60" s="18" t="s">
        <v>60</v>
      </c>
      <c r="D60" s="19">
        <f>IFERROR(ROUNDUP(1/D59, 0), 0)</f>
        <v>17</v>
      </c>
      <c r="E60" s="19">
        <f t="shared" ref="E60:AA60" si="14">IFERROR(ROUNDUP(1/E59, 0), 0)</f>
        <v>12</v>
      </c>
      <c r="F60" s="19">
        <f t="shared" si="14"/>
        <v>233</v>
      </c>
      <c r="G60" s="19">
        <f t="shared" si="14"/>
        <v>235</v>
      </c>
      <c r="H60" s="19">
        <f t="shared" si="14"/>
        <v>0</v>
      </c>
      <c r="I60" s="19">
        <f t="shared" si="14"/>
        <v>0</v>
      </c>
      <c r="J60" s="19">
        <f t="shared" si="14"/>
        <v>0</v>
      </c>
      <c r="K60" s="19">
        <f t="shared" si="14"/>
        <v>108</v>
      </c>
      <c r="L60" s="19">
        <f t="shared" si="14"/>
        <v>0</v>
      </c>
      <c r="M60" s="19">
        <f t="shared" si="14"/>
        <v>96</v>
      </c>
      <c r="N60" s="19">
        <f t="shared" si="14"/>
        <v>98</v>
      </c>
      <c r="O60" s="19">
        <f t="shared" si="14"/>
        <v>148</v>
      </c>
      <c r="P60" s="19">
        <f t="shared" si="14"/>
        <v>100</v>
      </c>
      <c r="Q60" s="19">
        <f t="shared" si="14"/>
        <v>76</v>
      </c>
      <c r="R60" s="19">
        <f t="shared" si="14"/>
        <v>104</v>
      </c>
      <c r="S60" s="19">
        <f t="shared" si="14"/>
        <v>157</v>
      </c>
      <c r="T60" s="19">
        <f t="shared" si="14"/>
        <v>159</v>
      </c>
      <c r="U60" s="19">
        <f t="shared" si="14"/>
        <v>178</v>
      </c>
      <c r="V60" s="19">
        <f t="shared" si="14"/>
        <v>0</v>
      </c>
      <c r="W60" s="19">
        <f t="shared" si="14"/>
        <v>703</v>
      </c>
      <c r="X60" s="19">
        <f t="shared" si="14"/>
        <v>0</v>
      </c>
      <c r="Y60" s="19">
        <f t="shared" si="14"/>
        <v>270</v>
      </c>
      <c r="Z60" s="19">
        <f t="shared" si="14"/>
        <v>0</v>
      </c>
      <c r="AA60" s="19">
        <f t="shared" si="14"/>
        <v>0</v>
      </c>
    </row>
    <row r="61" spans="1:27" s="13" customFormat="1" x14ac:dyDescent="0.3">
      <c r="A61" s="83"/>
      <c r="B61" s="20"/>
      <c r="C61" s="21"/>
      <c r="D61" s="22" t="s">
        <v>61</v>
      </c>
      <c r="E61" s="22" t="s">
        <v>41</v>
      </c>
      <c r="F61" s="22" t="s">
        <v>42</v>
      </c>
      <c r="G61" s="22" t="s">
        <v>43</v>
      </c>
      <c r="H61" s="22" t="s">
        <v>44</v>
      </c>
      <c r="I61" s="22" t="s">
        <v>38</v>
      </c>
      <c r="J61" s="22" t="s">
        <v>46</v>
      </c>
      <c r="K61" s="22" t="s">
        <v>47</v>
      </c>
      <c r="L61" s="22" t="s">
        <v>48</v>
      </c>
      <c r="M61" s="22" t="s">
        <v>4</v>
      </c>
      <c r="N61" s="22" t="s">
        <v>5</v>
      </c>
      <c r="O61" s="22" t="s">
        <v>6</v>
      </c>
      <c r="P61" s="22" t="s">
        <v>1</v>
      </c>
      <c r="Q61" s="22" t="s">
        <v>49</v>
      </c>
      <c r="R61" s="22" t="s">
        <v>2</v>
      </c>
      <c r="S61" s="22" t="s">
        <v>7</v>
      </c>
      <c r="T61" s="22" t="s">
        <v>0</v>
      </c>
      <c r="U61" s="22" t="s">
        <v>8</v>
      </c>
      <c r="V61" s="22" t="s">
        <v>50</v>
      </c>
      <c r="W61" s="22" t="s">
        <v>51</v>
      </c>
      <c r="X61" s="22" t="s">
        <v>52</v>
      </c>
      <c r="Y61" s="22" t="s">
        <v>53</v>
      </c>
      <c r="Z61" s="22" t="s">
        <v>54</v>
      </c>
      <c r="AA61" s="22" t="s">
        <v>648</v>
      </c>
    </row>
    <row r="62" spans="1:27" s="13" customFormat="1" x14ac:dyDescent="0.3">
      <c r="A62" s="83"/>
      <c r="B62" s="80" t="s">
        <v>62</v>
      </c>
      <c r="C62" s="23" t="s">
        <v>58</v>
      </c>
      <c r="D62" s="24">
        <v>0.15</v>
      </c>
      <c r="E62" s="24">
        <v>0.22500000000000001</v>
      </c>
      <c r="F62" s="24">
        <v>1.4999999999999999E-2</v>
      </c>
      <c r="G62" s="24">
        <v>1.4999999999999999E-2</v>
      </c>
      <c r="H62" s="24">
        <v>1.4999999999999999E-2</v>
      </c>
      <c r="I62" s="24">
        <v>1.4999999999999999E-2</v>
      </c>
      <c r="J62" s="24">
        <v>1.4999999999999999E-2</v>
      </c>
      <c r="K62" s="24">
        <v>3.3000000000000002E-2</v>
      </c>
      <c r="L62" s="24">
        <v>1.4999999999999999E-2</v>
      </c>
      <c r="M62" s="24">
        <v>1.4999999999999999E-2</v>
      </c>
      <c r="N62" s="24">
        <v>1.4999999999999999E-2</v>
      </c>
      <c r="O62" s="24">
        <v>0.01</v>
      </c>
      <c r="P62" s="24">
        <v>1.4999999999999999E-2</v>
      </c>
      <c r="Q62" s="24">
        <v>0.02</v>
      </c>
      <c r="R62" s="24">
        <v>1.4999999999999999E-2</v>
      </c>
      <c r="S62" s="24">
        <v>0.01</v>
      </c>
      <c r="T62" s="24">
        <v>0.01</v>
      </c>
      <c r="U62" s="24">
        <v>9.0000000000000011E-3</v>
      </c>
      <c r="V62" s="24">
        <v>1.4999999999999999E-2</v>
      </c>
      <c r="W62" s="24">
        <v>3.0000000000000001E-3</v>
      </c>
      <c r="X62" s="24">
        <v>1.4999999999999999E-2</v>
      </c>
      <c r="Y62" s="24">
        <v>1.4999999999999999E-2</v>
      </c>
      <c r="Z62" s="24">
        <v>7.4999999999999997E-3</v>
      </c>
      <c r="AA62" s="24">
        <v>3.0000000000000001E-3</v>
      </c>
    </row>
    <row r="63" spans="1:27" s="17" customFormat="1" x14ac:dyDescent="0.3">
      <c r="A63" s="83"/>
      <c r="B63" s="81"/>
      <c r="C63" s="23" t="s">
        <v>59</v>
      </c>
      <c r="D63" s="24">
        <v>0.15</v>
      </c>
      <c r="E63" s="24">
        <v>0.19125</v>
      </c>
      <c r="F63" s="25">
        <v>9.1312500000000005E-3</v>
      </c>
      <c r="G63" s="25">
        <v>8.9942812499999997E-3</v>
      </c>
      <c r="H63" s="25">
        <v>8.8593670312499991E-3</v>
      </c>
      <c r="I63" s="25">
        <v>8.7264765257812488E-3</v>
      </c>
      <c r="J63" s="25">
        <v>8.5955793778945289E-3</v>
      </c>
      <c r="K63" s="25">
        <v>1.8626620511897448E-2</v>
      </c>
      <c r="L63" s="25">
        <v>8.1872463795476507E-3</v>
      </c>
      <c r="M63" s="25">
        <v>8.0644376838544373E-3</v>
      </c>
      <c r="N63" s="25">
        <v>7.9434711185966192E-3</v>
      </c>
      <c r="O63" s="25">
        <v>5.2162127012117801E-3</v>
      </c>
      <c r="P63" s="25">
        <v>7.7460758612994951E-3</v>
      </c>
      <c r="Q63" s="25">
        <v>1.0173179631173337E-2</v>
      </c>
      <c r="R63" s="25">
        <v>7.477287028912402E-3</v>
      </c>
      <c r="S63" s="25">
        <v>4.9100851489858105E-3</v>
      </c>
      <c r="T63" s="25">
        <v>4.860984297495952E-3</v>
      </c>
      <c r="U63" s="25">
        <v>4.3311370090688946E-3</v>
      </c>
      <c r="V63" s="25">
        <v>7.1535946266454552E-3</v>
      </c>
      <c r="W63" s="25">
        <v>1.3909800633545594E-3</v>
      </c>
      <c r="X63" s="25">
        <v>6.9340356158224771E-3</v>
      </c>
      <c r="Y63" s="25">
        <v>6.8300250815851405E-3</v>
      </c>
      <c r="Z63" s="25">
        <v>3.3536959906226398E-3</v>
      </c>
      <c r="AA63" s="25">
        <v>1.3314173082771882E-3</v>
      </c>
    </row>
    <row r="64" spans="1:27" s="17" customFormat="1" ht="22.5" x14ac:dyDescent="0.3">
      <c r="A64" s="83"/>
      <c r="B64" s="82"/>
      <c r="C64" s="26" t="s">
        <v>60</v>
      </c>
      <c r="D64" s="27">
        <f>IFERROR(ROUNDUP(1/D63, 0), 0)</f>
        <v>7</v>
      </c>
      <c r="E64" s="27">
        <f t="shared" ref="E64:AA64" si="15">IFERROR(ROUNDUP(1/E63, 0), 0)</f>
        <v>6</v>
      </c>
      <c r="F64" s="27">
        <f t="shared" si="15"/>
        <v>110</v>
      </c>
      <c r="G64" s="27">
        <f t="shared" si="15"/>
        <v>112</v>
      </c>
      <c r="H64" s="27">
        <f t="shared" si="15"/>
        <v>113</v>
      </c>
      <c r="I64" s="27">
        <f t="shared" si="15"/>
        <v>115</v>
      </c>
      <c r="J64" s="27">
        <f t="shared" si="15"/>
        <v>117</v>
      </c>
      <c r="K64" s="27">
        <f t="shared" si="15"/>
        <v>54</v>
      </c>
      <c r="L64" s="27">
        <f t="shared" si="15"/>
        <v>123</v>
      </c>
      <c r="M64" s="27">
        <f t="shared" si="15"/>
        <v>125</v>
      </c>
      <c r="N64" s="27">
        <f t="shared" si="15"/>
        <v>126</v>
      </c>
      <c r="O64" s="27">
        <f t="shared" si="15"/>
        <v>192</v>
      </c>
      <c r="P64" s="27">
        <f t="shared" si="15"/>
        <v>130</v>
      </c>
      <c r="Q64" s="27">
        <f t="shared" si="15"/>
        <v>99</v>
      </c>
      <c r="R64" s="27">
        <f t="shared" si="15"/>
        <v>134</v>
      </c>
      <c r="S64" s="27">
        <f t="shared" si="15"/>
        <v>204</v>
      </c>
      <c r="T64" s="27">
        <f t="shared" si="15"/>
        <v>206</v>
      </c>
      <c r="U64" s="27">
        <f t="shared" si="15"/>
        <v>231</v>
      </c>
      <c r="V64" s="27">
        <f t="shared" si="15"/>
        <v>140</v>
      </c>
      <c r="W64" s="27">
        <f t="shared" si="15"/>
        <v>719</v>
      </c>
      <c r="X64" s="27">
        <f t="shared" si="15"/>
        <v>145</v>
      </c>
      <c r="Y64" s="27">
        <f t="shared" si="15"/>
        <v>147</v>
      </c>
      <c r="Z64" s="27">
        <f t="shared" si="15"/>
        <v>299</v>
      </c>
      <c r="AA64" s="27">
        <f t="shared" si="15"/>
        <v>752</v>
      </c>
    </row>
    <row r="65" spans="1:27" s="13" customFormat="1" x14ac:dyDescent="0.3">
      <c r="A65" s="8"/>
      <c r="B65" s="9"/>
      <c r="C65" s="8"/>
      <c r="D65" s="10" t="s">
        <v>40</v>
      </c>
      <c r="E65" s="10" t="s">
        <v>41</v>
      </c>
      <c r="F65" s="10" t="s">
        <v>42</v>
      </c>
      <c r="G65" s="11" t="s">
        <v>43</v>
      </c>
      <c r="H65" s="11" t="s">
        <v>44</v>
      </c>
      <c r="I65" s="11" t="s">
        <v>45</v>
      </c>
      <c r="J65" s="11" t="s">
        <v>46</v>
      </c>
      <c r="K65" s="10" t="s">
        <v>47</v>
      </c>
      <c r="L65" s="11" t="s">
        <v>48</v>
      </c>
      <c r="M65" s="10" t="s">
        <v>4</v>
      </c>
      <c r="N65" s="10" t="s">
        <v>5</v>
      </c>
      <c r="O65" s="10" t="s">
        <v>6</v>
      </c>
      <c r="P65" s="10" t="s">
        <v>1</v>
      </c>
      <c r="Q65" s="10" t="s">
        <v>49</v>
      </c>
      <c r="R65" s="10" t="s">
        <v>2</v>
      </c>
      <c r="S65" s="10" t="s">
        <v>7</v>
      </c>
      <c r="T65" s="10" t="s">
        <v>0</v>
      </c>
      <c r="U65" s="10" t="s">
        <v>8</v>
      </c>
      <c r="V65" s="11" t="s">
        <v>50</v>
      </c>
      <c r="W65" s="10" t="s">
        <v>51</v>
      </c>
      <c r="X65" s="11" t="s">
        <v>52</v>
      </c>
      <c r="Y65" s="12" t="s">
        <v>53</v>
      </c>
      <c r="Z65" s="11" t="s">
        <v>54</v>
      </c>
      <c r="AA65" s="11" t="s">
        <v>652</v>
      </c>
    </row>
    <row r="66" spans="1:27" s="13" customFormat="1" x14ac:dyDescent="0.3">
      <c r="A66" s="83" t="s">
        <v>80</v>
      </c>
      <c r="B66" s="77" t="s">
        <v>74</v>
      </c>
      <c r="C66" s="14" t="s">
        <v>75</v>
      </c>
      <c r="D66" s="15">
        <v>0.04</v>
      </c>
      <c r="E66" s="15">
        <v>0.06</v>
      </c>
      <c r="F66" s="15">
        <v>4.0000000000000001E-3</v>
      </c>
      <c r="G66" s="15">
        <v>4.0000000000000001E-3</v>
      </c>
      <c r="H66" s="15">
        <v>0</v>
      </c>
      <c r="I66" s="15">
        <v>0</v>
      </c>
      <c r="J66" s="15">
        <v>0</v>
      </c>
      <c r="K66" s="15">
        <v>1.32E-2</v>
      </c>
      <c r="L66" s="15">
        <v>0</v>
      </c>
      <c r="M66" s="15">
        <v>1.4999999999999999E-2</v>
      </c>
      <c r="N66" s="15">
        <v>1.4999999999999999E-2</v>
      </c>
      <c r="O66" s="15">
        <v>0.01</v>
      </c>
      <c r="P66" s="15">
        <v>1.4999999999999999E-2</v>
      </c>
      <c r="Q66" s="15">
        <v>0.02</v>
      </c>
      <c r="R66" s="15">
        <v>1.4999999999999999E-2</v>
      </c>
      <c r="S66" s="15">
        <v>0.01</v>
      </c>
      <c r="T66" s="15">
        <v>0.01</v>
      </c>
      <c r="U66" s="15">
        <v>9.0000000000000011E-3</v>
      </c>
      <c r="V66" s="15">
        <v>0</v>
      </c>
      <c r="W66" s="15">
        <v>2.3E-3</v>
      </c>
      <c r="X66" s="15">
        <v>0</v>
      </c>
      <c r="Y66" s="15">
        <v>4.0000000000000001E-3</v>
      </c>
      <c r="Z66" s="15">
        <v>0</v>
      </c>
      <c r="AA66" s="15">
        <v>0</v>
      </c>
    </row>
    <row r="67" spans="1:27" s="17" customFormat="1" x14ac:dyDescent="0.3">
      <c r="A67" s="83"/>
      <c r="B67" s="78"/>
      <c r="C67" s="14" t="s">
        <v>76</v>
      </c>
      <c r="D67" s="15">
        <v>0.04</v>
      </c>
      <c r="E67" s="15">
        <v>5.7599999999999998E-2</v>
      </c>
      <c r="F67" s="16">
        <v>2.9695999999999998E-3</v>
      </c>
      <c r="G67" s="16">
        <v>2.9577216000000002E-3</v>
      </c>
      <c r="H67" s="16">
        <v>0</v>
      </c>
      <c r="I67" s="16">
        <v>0</v>
      </c>
      <c r="J67" s="16">
        <v>0</v>
      </c>
      <c r="K67" s="16">
        <v>9.7214393548799988E-3</v>
      </c>
      <c r="L67" s="16">
        <v>0</v>
      </c>
      <c r="M67" s="16">
        <v>1.0901268585676799E-2</v>
      </c>
      <c r="N67" s="16">
        <v>1.0737749556891647E-2</v>
      </c>
      <c r="O67" s="16">
        <v>7.0511222090255156E-3</v>
      </c>
      <c r="P67" s="16">
        <v>1.0470916480402891E-2</v>
      </c>
      <c r="Q67" s="16">
        <v>1.3751803644262465E-2</v>
      </c>
      <c r="R67" s="16">
        <v>1.0107575678532909E-2</v>
      </c>
      <c r="S67" s="16">
        <v>6.6373080289032771E-3</v>
      </c>
      <c r="T67" s="16">
        <v>6.5709349486142441E-3</v>
      </c>
      <c r="U67" s="16">
        <v>5.8547030392152935E-3</v>
      </c>
      <c r="V67" s="16">
        <v>0</v>
      </c>
      <c r="W67" s="16">
        <v>1.4827360708092683E-3</v>
      </c>
      <c r="X67" s="16">
        <v>0</v>
      </c>
      <c r="Y67" s="16">
        <v>2.5727404832111425E-3</v>
      </c>
      <c r="Z67" s="16">
        <v>0</v>
      </c>
      <c r="AA67" s="16">
        <v>0</v>
      </c>
    </row>
    <row r="68" spans="1:27" s="17" customFormat="1" ht="22.5" x14ac:dyDescent="0.3">
      <c r="A68" s="83"/>
      <c r="B68" s="79"/>
      <c r="C68" s="18" t="s">
        <v>77</v>
      </c>
      <c r="D68" s="19">
        <f>IFERROR(ROUNDUP(1/D67, 0), 0)</f>
        <v>25</v>
      </c>
      <c r="E68" s="19">
        <f t="shared" ref="E68:AA68" si="16">IFERROR(ROUNDUP(1/E67, 0), 0)</f>
        <v>18</v>
      </c>
      <c r="F68" s="19">
        <f t="shared" si="16"/>
        <v>337</v>
      </c>
      <c r="G68" s="19">
        <f t="shared" si="16"/>
        <v>339</v>
      </c>
      <c r="H68" s="19">
        <f t="shared" si="16"/>
        <v>0</v>
      </c>
      <c r="I68" s="19">
        <f t="shared" si="16"/>
        <v>0</v>
      </c>
      <c r="J68" s="19">
        <f t="shared" si="16"/>
        <v>0</v>
      </c>
      <c r="K68" s="19">
        <f t="shared" si="16"/>
        <v>103</v>
      </c>
      <c r="L68" s="19">
        <f t="shared" si="16"/>
        <v>0</v>
      </c>
      <c r="M68" s="19">
        <f t="shared" si="16"/>
        <v>92</v>
      </c>
      <c r="N68" s="19">
        <f t="shared" si="16"/>
        <v>94</v>
      </c>
      <c r="O68" s="19">
        <f t="shared" si="16"/>
        <v>142</v>
      </c>
      <c r="P68" s="19">
        <f t="shared" si="16"/>
        <v>96</v>
      </c>
      <c r="Q68" s="19">
        <f t="shared" si="16"/>
        <v>73</v>
      </c>
      <c r="R68" s="19">
        <f t="shared" si="16"/>
        <v>99</v>
      </c>
      <c r="S68" s="19">
        <f t="shared" si="16"/>
        <v>151</v>
      </c>
      <c r="T68" s="19">
        <f t="shared" si="16"/>
        <v>153</v>
      </c>
      <c r="U68" s="19">
        <f t="shared" si="16"/>
        <v>171</v>
      </c>
      <c r="V68" s="19">
        <f t="shared" si="16"/>
        <v>0</v>
      </c>
      <c r="W68" s="19">
        <f t="shared" si="16"/>
        <v>675</v>
      </c>
      <c r="X68" s="19">
        <f t="shared" si="16"/>
        <v>0</v>
      </c>
      <c r="Y68" s="19">
        <f t="shared" si="16"/>
        <v>389</v>
      </c>
      <c r="Z68" s="19">
        <f t="shared" si="16"/>
        <v>0</v>
      </c>
      <c r="AA68" s="19">
        <f t="shared" si="16"/>
        <v>0</v>
      </c>
    </row>
    <row r="69" spans="1:27" s="13" customFormat="1" x14ac:dyDescent="0.3">
      <c r="A69" s="83"/>
      <c r="B69" s="20"/>
      <c r="C69" s="21"/>
      <c r="D69" s="22" t="s">
        <v>61</v>
      </c>
      <c r="E69" s="22" t="s">
        <v>41</v>
      </c>
      <c r="F69" s="22" t="s">
        <v>42</v>
      </c>
      <c r="G69" s="22" t="s">
        <v>43</v>
      </c>
      <c r="H69" s="22" t="s">
        <v>44</v>
      </c>
      <c r="I69" s="22" t="s">
        <v>38</v>
      </c>
      <c r="J69" s="22" t="s">
        <v>46</v>
      </c>
      <c r="K69" s="22" t="s">
        <v>47</v>
      </c>
      <c r="L69" s="22" t="s">
        <v>48</v>
      </c>
      <c r="M69" s="22" t="s">
        <v>4</v>
      </c>
      <c r="N69" s="22" t="s">
        <v>5</v>
      </c>
      <c r="O69" s="22" t="s">
        <v>6</v>
      </c>
      <c r="P69" s="22" t="s">
        <v>1</v>
      </c>
      <c r="Q69" s="22" t="s">
        <v>49</v>
      </c>
      <c r="R69" s="22" t="s">
        <v>2</v>
      </c>
      <c r="S69" s="22" t="s">
        <v>7</v>
      </c>
      <c r="T69" s="22" t="s">
        <v>0</v>
      </c>
      <c r="U69" s="22" t="s">
        <v>8</v>
      </c>
      <c r="V69" s="22" t="s">
        <v>50</v>
      </c>
      <c r="W69" s="22" t="s">
        <v>51</v>
      </c>
      <c r="X69" s="22" t="s">
        <v>52</v>
      </c>
      <c r="Y69" s="22" t="s">
        <v>53</v>
      </c>
      <c r="Z69" s="22" t="s">
        <v>54</v>
      </c>
      <c r="AA69" s="22" t="s">
        <v>648</v>
      </c>
    </row>
    <row r="70" spans="1:27" s="13" customFormat="1" x14ac:dyDescent="0.3">
      <c r="A70" s="83"/>
      <c r="B70" s="80" t="s">
        <v>62</v>
      </c>
      <c r="C70" s="23" t="s">
        <v>58</v>
      </c>
      <c r="D70" s="24">
        <v>0.1</v>
      </c>
      <c r="E70" s="24">
        <v>0.15</v>
      </c>
      <c r="F70" s="24">
        <v>0.01</v>
      </c>
      <c r="G70" s="24">
        <v>0.01</v>
      </c>
      <c r="H70" s="24">
        <v>0.01</v>
      </c>
      <c r="I70" s="24">
        <v>0.01</v>
      </c>
      <c r="J70" s="24">
        <v>0.01</v>
      </c>
      <c r="K70" s="24">
        <v>3.3000000000000002E-2</v>
      </c>
      <c r="L70" s="24">
        <v>0.01</v>
      </c>
      <c r="M70" s="24">
        <v>1.4999999999999999E-2</v>
      </c>
      <c r="N70" s="24">
        <v>1.4999999999999999E-2</v>
      </c>
      <c r="O70" s="24">
        <v>0.01</v>
      </c>
      <c r="P70" s="24">
        <v>1.4999999999999999E-2</v>
      </c>
      <c r="Q70" s="24">
        <v>0.02</v>
      </c>
      <c r="R70" s="24">
        <v>1.4999999999999999E-2</v>
      </c>
      <c r="S70" s="24">
        <v>0.01</v>
      </c>
      <c r="T70" s="24">
        <v>0.01</v>
      </c>
      <c r="U70" s="24">
        <v>9.0000000000000011E-3</v>
      </c>
      <c r="V70" s="24">
        <v>0.01</v>
      </c>
      <c r="W70" s="24">
        <v>3.0000000000000001E-3</v>
      </c>
      <c r="X70" s="24">
        <v>0.01</v>
      </c>
      <c r="Y70" s="24">
        <v>0.01</v>
      </c>
      <c r="Z70" s="24">
        <v>5.0000000000000001E-3</v>
      </c>
      <c r="AA70" s="24">
        <v>2E-3</v>
      </c>
    </row>
    <row r="71" spans="1:27" s="17" customFormat="1" x14ac:dyDescent="0.3">
      <c r="A71" s="83"/>
      <c r="B71" s="81"/>
      <c r="C71" s="23" t="s">
        <v>59</v>
      </c>
      <c r="D71" s="24">
        <v>0.1</v>
      </c>
      <c r="E71" s="24">
        <v>0.13500000000000001</v>
      </c>
      <c r="F71" s="25">
        <v>6.6500000000000005E-3</v>
      </c>
      <c r="G71" s="25">
        <v>6.5834999999999999E-3</v>
      </c>
      <c r="H71" s="25">
        <v>6.5176650000000006E-3</v>
      </c>
      <c r="I71" s="25">
        <v>6.4524883499999996E-3</v>
      </c>
      <c r="J71" s="25">
        <v>6.3879634665000001E-3</v>
      </c>
      <c r="K71" s="25">
        <v>2.08694766450555E-2</v>
      </c>
      <c r="L71" s="25">
        <v>6.115389065384445E-3</v>
      </c>
      <c r="M71" s="25">
        <v>9.0813527620958994E-3</v>
      </c>
      <c r="N71" s="25">
        <v>8.945132470664462E-3</v>
      </c>
      <c r="O71" s="25">
        <v>5.8739703224029976E-3</v>
      </c>
      <c r="P71" s="25">
        <v>8.7228459287684492E-3</v>
      </c>
      <c r="Q71" s="25">
        <v>1.1456004319782566E-2</v>
      </c>
      <c r="R71" s="25">
        <v>8.4201631750401851E-3</v>
      </c>
      <c r="S71" s="25">
        <v>5.5292404849430548E-3</v>
      </c>
      <c r="T71" s="25">
        <v>5.4739480800936246E-3</v>
      </c>
      <c r="U71" s="25">
        <v>4.8772877393634204E-3</v>
      </c>
      <c r="V71" s="25">
        <v>5.3704357218990542E-3</v>
      </c>
      <c r="W71" s="25">
        <v>1.574332007664049E-3</v>
      </c>
      <c r="X71" s="25">
        <v>5.2320300388035224E-3</v>
      </c>
      <c r="Y71" s="25">
        <v>5.1797097384154878E-3</v>
      </c>
      <c r="Z71" s="25">
        <v>2.5588284078746351E-3</v>
      </c>
      <c r="AA71" s="25">
        <v>1.0184137063341048E-3</v>
      </c>
    </row>
    <row r="72" spans="1:27" s="17" customFormat="1" ht="22.5" x14ac:dyDescent="0.3">
      <c r="A72" s="83"/>
      <c r="B72" s="82"/>
      <c r="C72" s="26" t="s">
        <v>60</v>
      </c>
      <c r="D72" s="27">
        <f>IFERROR(ROUNDUP(1/D71, 0), 0)</f>
        <v>10</v>
      </c>
      <c r="E72" s="27">
        <f t="shared" ref="E72:AA72" si="17">IFERROR(ROUNDUP(1/E71, 0), 0)</f>
        <v>8</v>
      </c>
      <c r="F72" s="27">
        <f t="shared" si="17"/>
        <v>151</v>
      </c>
      <c r="G72" s="27">
        <f t="shared" si="17"/>
        <v>152</v>
      </c>
      <c r="H72" s="27">
        <f t="shared" si="17"/>
        <v>154</v>
      </c>
      <c r="I72" s="27">
        <f t="shared" si="17"/>
        <v>155</v>
      </c>
      <c r="J72" s="27">
        <f t="shared" si="17"/>
        <v>157</v>
      </c>
      <c r="K72" s="27">
        <f t="shared" si="17"/>
        <v>48</v>
      </c>
      <c r="L72" s="27">
        <f t="shared" si="17"/>
        <v>164</v>
      </c>
      <c r="M72" s="27">
        <f t="shared" si="17"/>
        <v>111</v>
      </c>
      <c r="N72" s="27">
        <f t="shared" si="17"/>
        <v>112</v>
      </c>
      <c r="O72" s="27">
        <f t="shared" si="17"/>
        <v>171</v>
      </c>
      <c r="P72" s="27">
        <f t="shared" si="17"/>
        <v>115</v>
      </c>
      <c r="Q72" s="27">
        <f t="shared" si="17"/>
        <v>88</v>
      </c>
      <c r="R72" s="27">
        <f t="shared" si="17"/>
        <v>119</v>
      </c>
      <c r="S72" s="27">
        <f t="shared" si="17"/>
        <v>181</v>
      </c>
      <c r="T72" s="27">
        <f t="shared" si="17"/>
        <v>183</v>
      </c>
      <c r="U72" s="27">
        <f t="shared" si="17"/>
        <v>206</v>
      </c>
      <c r="V72" s="27">
        <f t="shared" si="17"/>
        <v>187</v>
      </c>
      <c r="W72" s="27">
        <f t="shared" si="17"/>
        <v>636</v>
      </c>
      <c r="X72" s="27">
        <f t="shared" si="17"/>
        <v>192</v>
      </c>
      <c r="Y72" s="27">
        <f t="shared" si="17"/>
        <v>194</v>
      </c>
      <c r="Z72" s="27">
        <f t="shared" si="17"/>
        <v>391</v>
      </c>
      <c r="AA72" s="27">
        <f t="shared" si="17"/>
        <v>982</v>
      </c>
    </row>
    <row r="73" spans="1:27" s="13" customFormat="1" x14ac:dyDescent="0.3">
      <c r="A73" s="8"/>
      <c r="B73" s="9"/>
      <c r="C73" s="8"/>
      <c r="D73" s="10" t="s">
        <v>40</v>
      </c>
      <c r="E73" s="10" t="s">
        <v>41</v>
      </c>
      <c r="F73" s="10" t="s">
        <v>42</v>
      </c>
      <c r="G73" s="11" t="s">
        <v>43</v>
      </c>
      <c r="H73" s="11" t="s">
        <v>44</v>
      </c>
      <c r="I73" s="11" t="s">
        <v>45</v>
      </c>
      <c r="J73" s="11" t="s">
        <v>46</v>
      </c>
      <c r="K73" s="10" t="s">
        <v>47</v>
      </c>
      <c r="L73" s="11" t="s">
        <v>48</v>
      </c>
      <c r="M73" s="10" t="s">
        <v>4</v>
      </c>
      <c r="N73" s="10" t="s">
        <v>5</v>
      </c>
      <c r="O73" s="10" t="s">
        <v>6</v>
      </c>
      <c r="P73" s="10" t="s">
        <v>1</v>
      </c>
      <c r="Q73" s="10" t="s">
        <v>49</v>
      </c>
      <c r="R73" s="10" t="s">
        <v>2</v>
      </c>
      <c r="S73" s="10" t="s">
        <v>7</v>
      </c>
      <c r="T73" s="10" t="s">
        <v>0</v>
      </c>
      <c r="U73" s="10" t="s">
        <v>8</v>
      </c>
      <c r="V73" s="11" t="s">
        <v>50</v>
      </c>
      <c r="W73" s="10" t="s">
        <v>51</v>
      </c>
      <c r="X73" s="11" t="s">
        <v>52</v>
      </c>
      <c r="Y73" s="12" t="s">
        <v>53</v>
      </c>
      <c r="Z73" s="11" t="s">
        <v>54</v>
      </c>
      <c r="AA73" s="11" t="s">
        <v>652</v>
      </c>
    </row>
    <row r="74" spans="1:27" s="13" customFormat="1" x14ac:dyDescent="0.3">
      <c r="A74" s="83" t="s">
        <v>81</v>
      </c>
      <c r="B74" s="77" t="s">
        <v>57</v>
      </c>
      <c r="C74" s="14" t="s">
        <v>58</v>
      </c>
      <c r="D74" s="15">
        <v>0.02</v>
      </c>
      <c r="E74" s="15">
        <v>0.03</v>
      </c>
      <c r="F74" s="15">
        <v>2E-3</v>
      </c>
      <c r="G74" s="15">
        <v>2E-3</v>
      </c>
      <c r="H74" s="15">
        <v>0</v>
      </c>
      <c r="I74" s="15">
        <v>0</v>
      </c>
      <c r="J74" s="15">
        <v>0</v>
      </c>
      <c r="K74" s="15">
        <v>1.32E-2</v>
      </c>
      <c r="L74" s="15">
        <v>0</v>
      </c>
      <c r="M74" s="15">
        <v>6.000000000000001E-3</v>
      </c>
      <c r="N74" s="15">
        <v>6.000000000000001E-3</v>
      </c>
      <c r="O74" s="15">
        <v>4.0000000000000001E-3</v>
      </c>
      <c r="P74" s="15">
        <v>6.000000000000001E-3</v>
      </c>
      <c r="Q74" s="15">
        <v>8.0000000000000002E-3</v>
      </c>
      <c r="R74" s="15">
        <v>6.000000000000001E-3</v>
      </c>
      <c r="S74" s="15">
        <v>4.0000000000000001E-3</v>
      </c>
      <c r="T74" s="15">
        <v>4.0000000000000001E-3</v>
      </c>
      <c r="U74" s="15">
        <v>3.6000000000000003E-3</v>
      </c>
      <c r="V74" s="15">
        <v>0</v>
      </c>
      <c r="W74" s="15">
        <v>1.1999999999999999E-3</v>
      </c>
      <c r="X74" s="15">
        <v>0</v>
      </c>
      <c r="Y74" s="15">
        <v>2E-3</v>
      </c>
      <c r="Z74" s="15">
        <v>0</v>
      </c>
      <c r="AA74" s="15">
        <v>0</v>
      </c>
    </row>
    <row r="75" spans="1:27" s="17" customFormat="1" x14ac:dyDescent="0.3">
      <c r="A75" s="83"/>
      <c r="B75" s="78"/>
      <c r="C75" s="14" t="s">
        <v>76</v>
      </c>
      <c r="D75" s="15">
        <v>0.02</v>
      </c>
      <c r="E75" s="15">
        <v>2.9399999999999999E-2</v>
      </c>
      <c r="F75" s="16">
        <v>1.5411999999999999E-3</v>
      </c>
      <c r="G75" s="16">
        <v>1.5381176000000001E-3</v>
      </c>
      <c r="H75" s="16">
        <v>0</v>
      </c>
      <c r="I75" s="16">
        <v>0</v>
      </c>
      <c r="J75" s="16">
        <v>0</v>
      </c>
      <c r="K75" s="16">
        <v>1.013127300768E-2</v>
      </c>
      <c r="L75" s="16">
        <v>0</v>
      </c>
      <c r="M75" s="16">
        <v>4.5443364563539212E-3</v>
      </c>
      <c r="N75" s="16">
        <v>4.5170704376157967E-3</v>
      </c>
      <c r="O75" s="16">
        <v>2.9933120099934012E-3</v>
      </c>
      <c r="P75" s="16">
        <v>4.4720081429301421E-3</v>
      </c>
      <c r="Q75" s="16">
        <v>5.9269014587634145E-3</v>
      </c>
      <c r="R75" s="16">
        <v>4.4096146853199805E-3</v>
      </c>
      <c r="S75" s="16">
        <v>2.9221046648053735E-3</v>
      </c>
      <c r="T75" s="16">
        <v>2.9104162461461519E-3</v>
      </c>
      <c r="U75" s="16">
        <v>2.6088971230454109E-3</v>
      </c>
      <c r="V75" s="16">
        <v>0</v>
      </c>
      <c r="W75" s="16">
        <v>8.6650169780081571E-4</v>
      </c>
      <c r="X75" s="16">
        <v>0</v>
      </c>
      <c r="Y75" s="16">
        <v>1.4424364929390911E-3</v>
      </c>
      <c r="Z75" s="16">
        <v>0</v>
      </c>
      <c r="AA75" s="16">
        <v>0</v>
      </c>
    </row>
    <row r="76" spans="1:27" s="17" customFormat="1" ht="22.5" x14ac:dyDescent="0.3">
      <c r="A76" s="83"/>
      <c r="B76" s="79"/>
      <c r="C76" s="18" t="s">
        <v>77</v>
      </c>
      <c r="D76" s="19">
        <f>IFERROR(ROUNDUP(1/D75, 0), 0)</f>
        <v>50</v>
      </c>
      <c r="E76" s="19">
        <f t="shared" ref="E76:AA76" si="18">IFERROR(ROUNDUP(1/E75, 0), 0)</f>
        <v>35</v>
      </c>
      <c r="F76" s="19">
        <f t="shared" si="18"/>
        <v>649</v>
      </c>
      <c r="G76" s="19">
        <f t="shared" si="18"/>
        <v>651</v>
      </c>
      <c r="H76" s="19">
        <f t="shared" si="18"/>
        <v>0</v>
      </c>
      <c r="I76" s="19">
        <f t="shared" si="18"/>
        <v>0</v>
      </c>
      <c r="J76" s="19">
        <f t="shared" si="18"/>
        <v>0</v>
      </c>
      <c r="K76" s="19">
        <f t="shared" si="18"/>
        <v>99</v>
      </c>
      <c r="L76" s="19">
        <f t="shared" si="18"/>
        <v>0</v>
      </c>
      <c r="M76" s="19">
        <f t="shared" si="18"/>
        <v>221</v>
      </c>
      <c r="N76" s="19">
        <f t="shared" si="18"/>
        <v>222</v>
      </c>
      <c r="O76" s="19">
        <f t="shared" si="18"/>
        <v>335</v>
      </c>
      <c r="P76" s="19">
        <f t="shared" si="18"/>
        <v>224</v>
      </c>
      <c r="Q76" s="19">
        <f t="shared" si="18"/>
        <v>169</v>
      </c>
      <c r="R76" s="19">
        <f t="shared" si="18"/>
        <v>227</v>
      </c>
      <c r="S76" s="19">
        <f t="shared" si="18"/>
        <v>343</v>
      </c>
      <c r="T76" s="19">
        <f t="shared" si="18"/>
        <v>344</v>
      </c>
      <c r="U76" s="19">
        <f t="shared" si="18"/>
        <v>384</v>
      </c>
      <c r="V76" s="19">
        <f t="shared" si="18"/>
        <v>0</v>
      </c>
      <c r="W76" s="19">
        <f t="shared" si="18"/>
        <v>1155</v>
      </c>
      <c r="X76" s="19">
        <f t="shared" si="18"/>
        <v>0</v>
      </c>
      <c r="Y76" s="19">
        <f t="shared" si="18"/>
        <v>694</v>
      </c>
      <c r="Z76" s="19">
        <f t="shared" si="18"/>
        <v>0</v>
      </c>
      <c r="AA76" s="19">
        <f t="shared" si="18"/>
        <v>0</v>
      </c>
    </row>
    <row r="77" spans="1:27" s="13" customFormat="1" x14ac:dyDescent="0.3">
      <c r="A77" s="83"/>
      <c r="B77" s="20"/>
      <c r="C77" s="21"/>
      <c r="D77" s="22" t="s">
        <v>61</v>
      </c>
      <c r="E77" s="22" t="s">
        <v>41</v>
      </c>
      <c r="F77" s="22" t="s">
        <v>42</v>
      </c>
      <c r="G77" s="22" t="s">
        <v>43</v>
      </c>
      <c r="H77" s="22" t="s">
        <v>44</v>
      </c>
      <c r="I77" s="22" t="s">
        <v>38</v>
      </c>
      <c r="J77" s="22" t="s">
        <v>46</v>
      </c>
      <c r="K77" s="22" t="s">
        <v>47</v>
      </c>
      <c r="L77" s="22" t="s">
        <v>48</v>
      </c>
      <c r="M77" s="22" t="s">
        <v>4</v>
      </c>
      <c r="N77" s="22" t="s">
        <v>5</v>
      </c>
      <c r="O77" s="22" t="s">
        <v>6</v>
      </c>
      <c r="P77" s="22" t="s">
        <v>1</v>
      </c>
      <c r="Q77" s="22" t="s">
        <v>49</v>
      </c>
      <c r="R77" s="22" t="s">
        <v>2</v>
      </c>
      <c r="S77" s="22" t="s">
        <v>7</v>
      </c>
      <c r="T77" s="22" t="s">
        <v>0</v>
      </c>
      <c r="U77" s="22" t="s">
        <v>8</v>
      </c>
      <c r="V77" s="22" t="s">
        <v>50</v>
      </c>
      <c r="W77" s="22" t="s">
        <v>51</v>
      </c>
      <c r="X77" s="22" t="s">
        <v>52</v>
      </c>
      <c r="Y77" s="22" t="s">
        <v>53</v>
      </c>
      <c r="Z77" s="22" t="s">
        <v>54</v>
      </c>
      <c r="AA77" s="22" t="s">
        <v>648</v>
      </c>
    </row>
    <row r="78" spans="1:27" s="13" customFormat="1" x14ac:dyDescent="0.3">
      <c r="A78" s="83"/>
      <c r="B78" s="80" t="s">
        <v>62</v>
      </c>
      <c r="C78" s="23" t="s">
        <v>75</v>
      </c>
      <c r="D78" s="24">
        <v>0.05</v>
      </c>
      <c r="E78" s="24">
        <v>7.4999999999999997E-2</v>
      </c>
      <c r="F78" s="24">
        <v>5.0000000000000001E-3</v>
      </c>
      <c r="G78" s="24">
        <v>5.0000000000000001E-3</v>
      </c>
      <c r="H78" s="24">
        <v>5.0000000000000001E-3</v>
      </c>
      <c r="I78" s="24">
        <v>5.0000000000000001E-3</v>
      </c>
      <c r="J78" s="24">
        <v>5.0000000000000001E-3</v>
      </c>
      <c r="K78" s="24">
        <v>3.3000000000000002E-2</v>
      </c>
      <c r="L78" s="24">
        <v>5.0000000000000001E-3</v>
      </c>
      <c r="M78" s="24">
        <v>1.4999999999999999E-2</v>
      </c>
      <c r="N78" s="24">
        <v>1.4999999999999999E-2</v>
      </c>
      <c r="O78" s="24">
        <v>0.01</v>
      </c>
      <c r="P78" s="24">
        <v>1.4999999999999999E-2</v>
      </c>
      <c r="Q78" s="24">
        <v>0.02</v>
      </c>
      <c r="R78" s="24">
        <v>1.4999999999999999E-2</v>
      </c>
      <c r="S78" s="24">
        <v>0.01</v>
      </c>
      <c r="T78" s="24">
        <v>0.01</v>
      </c>
      <c r="U78" s="24">
        <v>9.0000000000000011E-3</v>
      </c>
      <c r="V78" s="24">
        <v>5.0000000000000001E-3</v>
      </c>
      <c r="W78" s="24">
        <v>3.0000000000000001E-3</v>
      </c>
      <c r="X78" s="24">
        <v>5.0000000000000001E-3</v>
      </c>
      <c r="Y78" s="24">
        <v>5.0000000000000001E-3</v>
      </c>
      <c r="Z78" s="24">
        <v>2.5000000000000001E-3</v>
      </c>
      <c r="AA78" s="24">
        <v>1E-3</v>
      </c>
    </row>
    <row r="79" spans="1:27" s="17" customFormat="1" x14ac:dyDescent="0.3">
      <c r="A79" s="83"/>
      <c r="B79" s="81"/>
      <c r="C79" s="23" t="s">
        <v>76</v>
      </c>
      <c r="D79" s="24">
        <v>0.05</v>
      </c>
      <c r="E79" s="24">
        <v>7.1249999999999994E-2</v>
      </c>
      <c r="F79" s="25">
        <v>3.6437500000000003E-3</v>
      </c>
      <c r="G79" s="25">
        <v>3.6255312500000003E-3</v>
      </c>
      <c r="H79" s="25">
        <v>3.60740359375E-3</v>
      </c>
      <c r="I79" s="25">
        <v>3.58936657578125E-3</v>
      </c>
      <c r="J79" s="25">
        <v>3.5714197429023435E-3</v>
      </c>
      <c r="K79" s="25">
        <v>2.3453513451639693E-2</v>
      </c>
      <c r="L79" s="25">
        <v>3.4362950769296335E-3</v>
      </c>
      <c r="M79" s="25">
        <v>1.0257340804634956E-2</v>
      </c>
      <c r="N79" s="25">
        <v>1.0103480692565432E-2</v>
      </c>
      <c r="O79" s="25">
        <v>6.6346189881179678E-3</v>
      </c>
      <c r="P79" s="25">
        <v>9.8524091973551803E-3</v>
      </c>
      <c r="Q79" s="25">
        <v>1.2939497412526473E-2</v>
      </c>
      <c r="R79" s="25">
        <v>9.5105305982069559E-3</v>
      </c>
      <c r="S79" s="25">
        <v>6.2452484261559015E-3</v>
      </c>
      <c r="T79" s="25">
        <v>6.1827959418943425E-3</v>
      </c>
      <c r="U79" s="25">
        <v>5.5088711842278598E-3</v>
      </c>
      <c r="V79" s="25">
        <v>3.0329396353165608E-3</v>
      </c>
      <c r="W79" s="25">
        <v>1.8106649622839867E-3</v>
      </c>
      <c r="X79" s="25">
        <v>3.0087216123285579E-3</v>
      </c>
      <c r="Y79" s="25">
        <v>2.993678004266915E-3</v>
      </c>
      <c r="Z79" s="25">
        <v>1.4878654523156672E-3</v>
      </c>
      <c r="AA79" s="25">
        <v>5.9365831547395116E-4</v>
      </c>
    </row>
    <row r="80" spans="1:27" s="17" customFormat="1" ht="22.5" x14ac:dyDescent="0.3">
      <c r="A80" s="83"/>
      <c r="B80" s="82"/>
      <c r="C80" s="26" t="s">
        <v>77</v>
      </c>
      <c r="D80" s="27">
        <f>IFERROR(ROUNDUP(1/D79, 0), 0)</f>
        <v>20</v>
      </c>
      <c r="E80" s="27">
        <f t="shared" ref="E80:AA80" si="19">IFERROR(ROUNDUP(1/E79, 0), 0)</f>
        <v>15</v>
      </c>
      <c r="F80" s="27">
        <f t="shared" si="19"/>
        <v>275</v>
      </c>
      <c r="G80" s="27">
        <f t="shared" si="19"/>
        <v>276</v>
      </c>
      <c r="H80" s="27">
        <f t="shared" si="19"/>
        <v>278</v>
      </c>
      <c r="I80" s="27">
        <f t="shared" si="19"/>
        <v>279</v>
      </c>
      <c r="J80" s="27">
        <f t="shared" si="19"/>
        <v>281</v>
      </c>
      <c r="K80" s="27">
        <f t="shared" si="19"/>
        <v>43</v>
      </c>
      <c r="L80" s="27">
        <f t="shared" si="19"/>
        <v>292</v>
      </c>
      <c r="M80" s="27">
        <f t="shared" si="19"/>
        <v>98</v>
      </c>
      <c r="N80" s="27">
        <f t="shared" si="19"/>
        <v>99</v>
      </c>
      <c r="O80" s="27">
        <f t="shared" si="19"/>
        <v>151</v>
      </c>
      <c r="P80" s="27">
        <f t="shared" si="19"/>
        <v>102</v>
      </c>
      <c r="Q80" s="27">
        <f t="shared" si="19"/>
        <v>78</v>
      </c>
      <c r="R80" s="27">
        <f t="shared" si="19"/>
        <v>106</v>
      </c>
      <c r="S80" s="27">
        <f t="shared" si="19"/>
        <v>161</v>
      </c>
      <c r="T80" s="27">
        <f t="shared" si="19"/>
        <v>162</v>
      </c>
      <c r="U80" s="27">
        <f t="shared" si="19"/>
        <v>182</v>
      </c>
      <c r="V80" s="27">
        <f t="shared" si="19"/>
        <v>330</v>
      </c>
      <c r="W80" s="27">
        <f t="shared" si="19"/>
        <v>553</v>
      </c>
      <c r="X80" s="27">
        <f t="shared" si="19"/>
        <v>333</v>
      </c>
      <c r="Y80" s="27">
        <f t="shared" si="19"/>
        <v>335</v>
      </c>
      <c r="Z80" s="27">
        <f t="shared" si="19"/>
        <v>673</v>
      </c>
      <c r="AA80" s="27">
        <f t="shared" si="19"/>
        <v>1685</v>
      </c>
    </row>
  </sheetData>
  <mergeCells count="30">
    <mergeCell ref="A66:A72"/>
    <mergeCell ref="B66:B68"/>
    <mergeCell ref="B70:B72"/>
    <mergeCell ref="A74:A80"/>
    <mergeCell ref="B74:B76"/>
    <mergeCell ref="B78:B80"/>
    <mergeCell ref="A50:A56"/>
    <mergeCell ref="B50:B52"/>
    <mergeCell ref="B54:B56"/>
    <mergeCell ref="A58:A64"/>
    <mergeCell ref="B58:B60"/>
    <mergeCell ref="B62:B64"/>
    <mergeCell ref="A34:A40"/>
    <mergeCell ref="B34:B36"/>
    <mergeCell ref="B38:B40"/>
    <mergeCell ref="A42:A48"/>
    <mergeCell ref="B42:B44"/>
    <mergeCell ref="B46:B48"/>
    <mergeCell ref="A18:A24"/>
    <mergeCell ref="B18:B20"/>
    <mergeCell ref="B22:B24"/>
    <mergeCell ref="A26:A32"/>
    <mergeCell ref="B26:B28"/>
    <mergeCell ref="B30:B32"/>
    <mergeCell ref="A2:A8"/>
    <mergeCell ref="B2:B4"/>
    <mergeCell ref="B6:B8"/>
    <mergeCell ref="A10:A16"/>
    <mergeCell ref="B10:B12"/>
    <mergeCell ref="B14:B16"/>
  </mergeCells>
  <phoneticPr fontId="1" type="noConversion"/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X252"/>
  <sheetViews>
    <sheetView tabSelected="1" workbookViewId="0">
      <selection activeCell="I2" sqref="I2"/>
    </sheetView>
  </sheetViews>
  <sheetFormatPr defaultRowHeight="13.5" x14ac:dyDescent="0.3"/>
  <cols>
    <col min="1" max="1" width="9" style="60"/>
    <col min="2" max="3" width="28.625" style="50" bestFit="1" customWidth="1"/>
    <col min="4" max="4" width="18" style="50" bestFit="1" customWidth="1"/>
    <col min="5" max="5" width="16.125" style="50" bestFit="1" customWidth="1"/>
    <col min="6" max="7" width="9" style="60"/>
    <col min="8" max="8" width="25.75" style="86" bestFit="1" customWidth="1"/>
    <col min="9" max="12" width="9" style="60"/>
    <col min="13" max="13" width="18" style="60" bestFit="1" customWidth="1"/>
    <col min="14" max="50" width="9" style="60"/>
    <col min="51" max="16384" width="9" style="50"/>
  </cols>
  <sheetData>
    <row r="1" spans="2:12" s="60" customFormat="1" x14ac:dyDescent="0.3">
      <c r="H1" s="86"/>
    </row>
    <row r="2" spans="2:12" s="60" customFormat="1" x14ac:dyDescent="0.3">
      <c r="B2" s="65" t="s">
        <v>643</v>
      </c>
      <c r="H2" s="86" t="s">
        <v>726</v>
      </c>
    </row>
    <row r="3" spans="2:12" s="60" customFormat="1" x14ac:dyDescent="0.3">
      <c r="H3" s="86"/>
    </row>
    <row r="4" spans="2:12" x14ac:dyDescent="0.3">
      <c r="B4" s="49" t="s">
        <v>160</v>
      </c>
      <c r="C4" s="49" t="s">
        <v>163</v>
      </c>
      <c r="D4" s="49" t="s">
        <v>161</v>
      </c>
      <c r="E4" s="49" t="s">
        <v>190</v>
      </c>
      <c r="G4" s="61"/>
      <c r="H4" s="87"/>
    </row>
    <row r="5" spans="2:12" x14ac:dyDescent="0.3">
      <c r="B5" s="44" t="s">
        <v>164</v>
      </c>
      <c r="C5" s="44" t="s">
        <v>136</v>
      </c>
      <c r="D5" s="44" t="s">
        <v>177</v>
      </c>
      <c r="E5" s="54" t="s">
        <v>692</v>
      </c>
      <c r="I5" s="61"/>
      <c r="K5" s="61"/>
      <c r="L5" s="61"/>
    </row>
    <row r="6" spans="2:12" x14ac:dyDescent="0.3">
      <c r="B6" s="44" t="s">
        <v>165</v>
      </c>
      <c r="C6" s="44" t="s">
        <v>141</v>
      </c>
      <c r="D6" s="44" t="s">
        <v>178</v>
      </c>
      <c r="E6" s="71" t="s">
        <v>680</v>
      </c>
    </row>
    <row r="7" spans="2:12" x14ac:dyDescent="0.3">
      <c r="B7" s="44" t="s">
        <v>166</v>
      </c>
      <c r="C7" s="44" t="s">
        <v>142</v>
      </c>
      <c r="D7" s="44" t="s">
        <v>179</v>
      </c>
      <c r="E7" s="54" t="s">
        <v>681</v>
      </c>
    </row>
    <row r="8" spans="2:12" x14ac:dyDescent="0.3">
      <c r="B8" s="44" t="s">
        <v>167</v>
      </c>
      <c r="C8" s="44" t="s">
        <v>137</v>
      </c>
      <c r="D8" s="44" t="s">
        <v>180</v>
      </c>
      <c r="E8" s="54" t="s">
        <v>682</v>
      </c>
    </row>
    <row r="9" spans="2:12" x14ac:dyDescent="0.3">
      <c r="B9" s="47" t="s">
        <v>168</v>
      </c>
      <c r="C9" s="44" t="s">
        <v>143</v>
      </c>
      <c r="D9" s="44" t="s">
        <v>181</v>
      </c>
      <c r="E9" s="54" t="s">
        <v>683</v>
      </c>
    </row>
    <row r="10" spans="2:12" x14ac:dyDescent="0.3">
      <c r="B10" s="47" t="s">
        <v>169</v>
      </c>
      <c r="C10" s="44" t="s">
        <v>138</v>
      </c>
      <c r="D10" s="44" t="s">
        <v>182</v>
      </c>
      <c r="E10" s="54" t="s">
        <v>684</v>
      </c>
    </row>
    <row r="11" spans="2:12" x14ac:dyDescent="0.3">
      <c r="B11" s="47" t="s">
        <v>170</v>
      </c>
      <c r="C11" s="44" t="s">
        <v>144</v>
      </c>
      <c r="D11" s="44" t="s">
        <v>183</v>
      </c>
      <c r="E11" s="54" t="s">
        <v>685</v>
      </c>
    </row>
    <row r="12" spans="2:12" x14ac:dyDescent="0.3">
      <c r="B12" s="47" t="s">
        <v>171</v>
      </c>
      <c r="C12" s="44" t="s">
        <v>145</v>
      </c>
      <c r="D12" s="44" t="s">
        <v>184</v>
      </c>
      <c r="E12" s="54" t="s">
        <v>686</v>
      </c>
    </row>
    <row r="13" spans="2:12" x14ac:dyDescent="0.3">
      <c r="B13" s="73" t="s">
        <v>172</v>
      </c>
      <c r="C13" s="74" t="s">
        <v>676</v>
      </c>
      <c r="D13" s="74" t="s">
        <v>185</v>
      </c>
      <c r="E13" s="75" t="s">
        <v>691</v>
      </c>
    </row>
    <row r="14" spans="2:12" x14ac:dyDescent="0.3">
      <c r="B14" s="73" t="s">
        <v>173</v>
      </c>
      <c r="C14" s="74" t="s">
        <v>677</v>
      </c>
      <c r="D14" s="74" t="s">
        <v>186</v>
      </c>
      <c r="E14" s="75" t="s">
        <v>687</v>
      </c>
    </row>
    <row r="15" spans="2:12" x14ac:dyDescent="0.3">
      <c r="B15" s="73" t="s">
        <v>174</v>
      </c>
      <c r="C15" s="74" t="s">
        <v>648</v>
      </c>
      <c r="D15" s="74" t="s">
        <v>187</v>
      </c>
      <c r="E15" s="75" t="s">
        <v>688</v>
      </c>
    </row>
    <row r="16" spans="2:12" x14ac:dyDescent="0.3">
      <c r="B16" s="73" t="s">
        <v>175</v>
      </c>
      <c r="C16" s="74" t="s">
        <v>678</v>
      </c>
      <c r="D16" s="74" t="s">
        <v>188</v>
      </c>
      <c r="E16" s="75" t="s">
        <v>689</v>
      </c>
    </row>
    <row r="17" spans="2:15" x14ac:dyDescent="0.3">
      <c r="B17" s="73" t="s">
        <v>176</v>
      </c>
      <c r="C17" s="74" t="s">
        <v>679</v>
      </c>
      <c r="D17" s="74" t="s">
        <v>189</v>
      </c>
      <c r="E17" s="75" t="s">
        <v>690</v>
      </c>
    </row>
    <row r="18" spans="2:15" s="60" customFormat="1" x14ac:dyDescent="0.3">
      <c r="H18" s="86"/>
    </row>
    <row r="19" spans="2:15" s="60" customFormat="1" x14ac:dyDescent="0.3">
      <c r="H19" s="86"/>
    </row>
    <row r="20" spans="2:15" s="60" customFormat="1" x14ac:dyDescent="0.3">
      <c r="B20" s="66" t="s">
        <v>191</v>
      </c>
      <c r="H20" s="86"/>
    </row>
    <row r="21" spans="2:15" s="60" customFormat="1" x14ac:dyDescent="0.3">
      <c r="H21" s="86"/>
    </row>
    <row r="22" spans="2:15" x14ac:dyDescent="0.3">
      <c r="B22" s="49" t="s">
        <v>160</v>
      </c>
      <c r="C22" s="49" t="s">
        <v>163</v>
      </c>
      <c r="D22" s="49" t="s">
        <v>161</v>
      </c>
      <c r="E22" s="49" t="s">
        <v>162</v>
      </c>
      <c r="F22" s="72" t="s">
        <v>671</v>
      </c>
    </row>
    <row r="23" spans="2:15" x14ac:dyDescent="0.3">
      <c r="B23" s="44" t="s">
        <v>152</v>
      </c>
      <c r="C23" s="45" t="s">
        <v>148</v>
      </c>
      <c r="D23" s="45" t="s">
        <v>156</v>
      </c>
      <c r="E23" s="51">
        <v>0.25</v>
      </c>
      <c r="F23" s="71" t="s">
        <v>672</v>
      </c>
    </row>
    <row r="24" spans="2:15" x14ac:dyDescent="0.3">
      <c r="B24" s="44" t="s">
        <v>153</v>
      </c>
      <c r="C24" s="45" t="s">
        <v>149</v>
      </c>
      <c r="D24" s="45" t="s">
        <v>157</v>
      </c>
      <c r="E24" s="51">
        <v>0.25</v>
      </c>
      <c r="F24" s="71" t="s">
        <v>672</v>
      </c>
    </row>
    <row r="25" spans="2:15" x14ac:dyDescent="0.3">
      <c r="B25" s="44" t="s">
        <v>154</v>
      </c>
      <c r="C25" s="45" t="s">
        <v>150</v>
      </c>
      <c r="D25" s="45" t="s">
        <v>158</v>
      </c>
      <c r="E25" s="51">
        <v>0.25</v>
      </c>
      <c r="F25" s="71" t="s">
        <v>672</v>
      </c>
    </row>
    <row r="26" spans="2:15" x14ac:dyDescent="0.3">
      <c r="B26" s="44" t="s">
        <v>155</v>
      </c>
      <c r="C26" s="45" t="s">
        <v>151</v>
      </c>
      <c r="D26" s="45" t="s">
        <v>159</v>
      </c>
      <c r="E26" s="51">
        <v>0.25</v>
      </c>
      <c r="F26" s="71" t="s">
        <v>672</v>
      </c>
    </row>
    <row r="27" spans="2:15" s="60" customFormat="1" x14ac:dyDescent="0.3">
      <c r="H27" s="86"/>
    </row>
    <row r="28" spans="2:15" s="60" customFormat="1" x14ac:dyDescent="0.3">
      <c r="H28" s="86"/>
    </row>
    <row r="29" spans="2:15" x14ac:dyDescent="0.3">
      <c r="B29" s="33" t="s">
        <v>141</v>
      </c>
      <c r="C29" s="46"/>
      <c r="D29" s="42"/>
      <c r="E29" s="42"/>
      <c r="F29" s="42"/>
      <c r="G29" s="42"/>
      <c r="H29" s="87"/>
      <c r="I29" s="42"/>
      <c r="J29" s="42"/>
      <c r="K29" s="42"/>
      <c r="L29" s="42"/>
      <c r="M29" s="46"/>
      <c r="N29" s="42"/>
      <c r="O29" s="62"/>
    </row>
    <row r="30" spans="2:15" s="60" customFormat="1" x14ac:dyDescent="0.3">
      <c r="H30" s="86"/>
    </row>
    <row r="31" spans="2:15" x14ac:dyDescent="0.3">
      <c r="B31" s="49" t="s">
        <v>160</v>
      </c>
      <c r="C31" s="49" t="s">
        <v>163</v>
      </c>
      <c r="D31" s="49" t="s">
        <v>161</v>
      </c>
      <c r="E31" s="49" t="s">
        <v>162</v>
      </c>
      <c r="F31" s="72" t="s">
        <v>671</v>
      </c>
    </row>
    <row r="32" spans="2:15" x14ac:dyDescent="0.3">
      <c r="B32" s="44" t="s">
        <v>192</v>
      </c>
      <c r="C32" s="48" t="s">
        <v>198</v>
      </c>
      <c r="D32" s="44" t="s">
        <v>204</v>
      </c>
      <c r="E32" s="52">
        <f>1/6</f>
        <v>0.16666666666666666</v>
      </c>
      <c r="F32" s="71" t="s">
        <v>674</v>
      </c>
    </row>
    <row r="33" spans="2:17" x14ac:dyDescent="0.3">
      <c r="B33" s="44" t="s">
        <v>193</v>
      </c>
      <c r="C33" s="48" t="s">
        <v>199</v>
      </c>
      <c r="D33" s="44" t="s">
        <v>205</v>
      </c>
      <c r="E33" s="52">
        <f t="shared" ref="E33:E37" si="0">1/6</f>
        <v>0.16666666666666666</v>
      </c>
      <c r="F33" s="71" t="s">
        <v>674</v>
      </c>
    </row>
    <row r="34" spans="2:17" x14ac:dyDescent="0.3">
      <c r="B34" s="44" t="s">
        <v>194</v>
      </c>
      <c r="C34" s="48" t="s">
        <v>200</v>
      </c>
      <c r="D34" s="44" t="s">
        <v>206</v>
      </c>
      <c r="E34" s="52">
        <f t="shared" si="0"/>
        <v>0.16666666666666666</v>
      </c>
      <c r="F34" s="71" t="s">
        <v>674</v>
      </c>
    </row>
    <row r="35" spans="2:17" x14ac:dyDescent="0.3">
      <c r="B35" s="44" t="s">
        <v>195</v>
      </c>
      <c r="C35" s="48" t="s">
        <v>201</v>
      </c>
      <c r="D35" s="47" t="s">
        <v>207</v>
      </c>
      <c r="E35" s="52">
        <f t="shared" si="0"/>
        <v>0.16666666666666666</v>
      </c>
      <c r="F35" s="71" t="s">
        <v>674</v>
      </c>
    </row>
    <row r="36" spans="2:17" x14ac:dyDescent="0.3">
      <c r="B36" s="44" t="s">
        <v>196</v>
      </c>
      <c r="C36" s="48" t="s">
        <v>202</v>
      </c>
      <c r="D36" s="47" t="s">
        <v>208</v>
      </c>
      <c r="E36" s="52">
        <f t="shared" si="0"/>
        <v>0.16666666666666666</v>
      </c>
      <c r="F36" s="71" t="s">
        <v>674</v>
      </c>
    </row>
    <row r="37" spans="2:17" x14ac:dyDescent="0.3">
      <c r="B37" s="44" t="s">
        <v>197</v>
      </c>
      <c r="C37" s="48" t="s">
        <v>203</v>
      </c>
      <c r="D37" s="47" t="s">
        <v>209</v>
      </c>
      <c r="E37" s="52">
        <f t="shared" si="0"/>
        <v>0.16666666666666666</v>
      </c>
      <c r="F37" s="71" t="s">
        <v>674</v>
      </c>
    </row>
    <row r="38" spans="2:17" x14ac:dyDescent="0.3">
      <c r="B38" s="60"/>
      <c r="C38" s="60"/>
      <c r="D38" s="60"/>
      <c r="E38" s="60"/>
    </row>
    <row r="39" spans="2:17" x14ac:dyDescent="0.3">
      <c r="B39" s="60"/>
      <c r="C39" s="60"/>
      <c r="D39" s="60"/>
      <c r="E39" s="60"/>
    </row>
    <row r="40" spans="2:17" x14ac:dyDescent="0.3">
      <c r="B40" s="34" t="s">
        <v>142</v>
      </c>
      <c r="C40" s="46"/>
      <c r="D40" s="42"/>
      <c r="E40" s="42"/>
      <c r="F40" s="42"/>
      <c r="G40" s="42"/>
      <c r="H40" s="87"/>
      <c r="I40" s="42"/>
      <c r="J40" s="42"/>
      <c r="K40" s="42"/>
      <c r="L40" s="42"/>
      <c r="M40" s="46"/>
      <c r="N40" s="42"/>
      <c r="O40" s="62"/>
      <c r="P40" s="62"/>
      <c r="Q40" s="62"/>
    </row>
    <row r="41" spans="2:17" x14ac:dyDescent="0.3">
      <c r="B41" s="60"/>
      <c r="C41" s="60"/>
      <c r="D41" s="60"/>
      <c r="E41" s="60"/>
    </row>
    <row r="42" spans="2:17" x14ac:dyDescent="0.3">
      <c r="B42" s="49" t="s">
        <v>160</v>
      </c>
      <c r="C42" s="49" t="s">
        <v>163</v>
      </c>
      <c r="D42" s="49" t="s">
        <v>161</v>
      </c>
      <c r="E42" s="49" t="s">
        <v>162</v>
      </c>
      <c r="F42" s="72" t="s">
        <v>671</v>
      </c>
    </row>
    <row r="43" spans="2:17" x14ac:dyDescent="0.3">
      <c r="B43" s="44" t="s">
        <v>210</v>
      </c>
      <c r="C43" s="53" t="s">
        <v>216</v>
      </c>
      <c r="D43" s="44" t="s">
        <v>695</v>
      </c>
      <c r="E43" s="52">
        <f>1/6</f>
        <v>0.16666666666666666</v>
      </c>
      <c r="F43" s="71" t="s">
        <v>693</v>
      </c>
      <c r="H43" s="86" t="s">
        <v>694</v>
      </c>
    </row>
    <row r="44" spans="2:17" x14ac:dyDescent="0.3">
      <c r="B44" s="44" t="s">
        <v>211</v>
      </c>
      <c r="C44" s="53" t="s">
        <v>217</v>
      </c>
      <c r="D44" s="44" t="s">
        <v>696</v>
      </c>
      <c r="E44" s="52">
        <f t="shared" ref="E44:E48" si="1">1/6</f>
        <v>0.16666666666666666</v>
      </c>
      <c r="F44" s="71" t="s">
        <v>693</v>
      </c>
      <c r="H44" s="86" t="s">
        <v>694</v>
      </c>
    </row>
    <row r="45" spans="2:17" x14ac:dyDescent="0.3">
      <c r="B45" s="44" t="s">
        <v>212</v>
      </c>
      <c r="C45" s="53" t="s">
        <v>218</v>
      </c>
      <c r="D45" s="44" t="s">
        <v>697</v>
      </c>
      <c r="E45" s="52">
        <f t="shared" si="1"/>
        <v>0.16666666666666666</v>
      </c>
      <c r="F45" s="71" t="s">
        <v>693</v>
      </c>
      <c r="H45" s="86" t="s">
        <v>694</v>
      </c>
    </row>
    <row r="46" spans="2:17" x14ac:dyDescent="0.3">
      <c r="B46" s="44" t="s">
        <v>213</v>
      </c>
      <c r="C46" s="53" t="s">
        <v>219</v>
      </c>
      <c r="D46" s="44" t="s">
        <v>698</v>
      </c>
      <c r="E46" s="52">
        <f t="shared" si="1"/>
        <v>0.16666666666666666</v>
      </c>
      <c r="F46" s="71" t="s">
        <v>693</v>
      </c>
      <c r="H46" s="86" t="s">
        <v>694</v>
      </c>
    </row>
    <row r="47" spans="2:17" x14ac:dyDescent="0.3">
      <c r="B47" s="44" t="s">
        <v>214</v>
      </c>
      <c r="C47" s="53" t="s">
        <v>220</v>
      </c>
      <c r="D47" s="44" t="s">
        <v>699</v>
      </c>
      <c r="E47" s="52">
        <f t="shared" si="1"/>
        <v>0.16666666666666666</v>
      </c>
      <c r="F47" s="71" t="s">
        <v>693</v>
      </c>
      <c r="H47" s="86" t="s">
        <v>694</v>
      </c>
    </row>
    <row r="48" spans="2:17" x14ac:dyDescent="0.3">
      <c r="B48" s="44" t="s">
        <v>215</v>
      </c>
      <c r="C48" s="53" t="s">
        <v>221</v>
      </c>
      <c r="D48" s="44" t="s">
        <v>700</v>
      </c>
      <c r="E48" s="52">
        <f t="shared" si="1"/>
        <v>0.16666666666666666</v>
      </c>
      <c r="F48" s="71" t="s">
        <v>693</v>
      </c>
      <c r="H48" s="86" t="s">
        <v>694</v>
      </c>
    </row>
    <row r="49" spans="2:17" x14ac:dyDescent="0.3">
      <c r="B49" s="60"/>
      <c r="C49" s="60"/>
      <c r="D49" s="60"/>
      <c r="E49" s="60"/>
    </row>
    <row r="50" spans="2:17" x14ac:dyDescent="0.3">
      <c r="B50" s="60"/>
      <c r="C50" s="60"/>
      <c r="D50" s="60"/>
      <c r="E50" s="60"/>
    </row>
    <row r="51" spans="2:17" x14ac:dyDescent="0.3">
      <c r="B51" s="35" t="s">
        <v>137</v>
      </c>
      <c r="C51" s="46"/>
      <c r="D51" s="42"/>
      <c r="E51" s="42"/>
      <c r="F51" s="42"/>
      <c r="G51" s="42"/>
      <c r="H51" s="87"/>
      <c r="I51" s="42"/>
      <c r="J51" s="42"/>
      <c r="K51" s="42"/>
      <c r="L51" s="42"/>
      <c r="M51" s="46"/>
      <c r="N51" s="42"/>
      <c r="O51" s="62"/>
      <c r="P51" s="62"/>
      <c r="Q51" s="62"/>
    </row>
    <row r="52" spans="2:17" x14ac:dyDescent="0.3">
      <c r="B52" s="60"/>
      <c r="C52" s="60"/>
      <c r="D52" s="60"/>
      <c r="E52" s="60"/>
    </row>
    <row r="53" spans="2:17" x14ac:dyDescent="0.3">
      <c r="B53" s="49" t="s">
        <v>160</v>
      </c>
      <c r="C53" s="49" t="s">
        <v>163</v>
      </c>
      <c r="D53" s="49" t="s">
        <v>161</v>
      </c>
      <c r="E53" s="49" t="s">
        <v>162</v>
      </c>
      <c r="F53" s="72" t="s">
        <v>671</v>
      </c>
    </row>
    <row r="54" spans="2:17" x14ac:dyDescent="0.3">
      <c r="B54" s="44" t="s">
        <v>222</v>
      </c>
      <c r="C54" s="53" t="s">
        <v>228</v>
      </c>
      <c r="D54" s="44" t="s">
        <v>703</v>
      </c>
      <c r="E54" s="52">
        <f>1/6</f>
        <v>0.16666666666666666</v>
      </c>
      <c r="F54" s="71" t="s">
        <v>702</v>
      </c>
      <c r="H54" s="86" t="s">
        <v>701</v>
      </c>
    </row>
    <row r="55" spans="2:17" x14ac:dyDescent="0.3">
      <c r="B55" s="44" t="s">
        <v>223</v>
      </c>
      <c r="C55" s="53" t="s">
        <v>229</v>
      </c>
      <c r="D55" s="44" t="s">
        <v>704</v>
      </c>
      <c r="E55" s="52">
        <f t="shared" ref="E55:E59" si="2">1/6</f>
        <v>0.16666666666666666</v>
      </c>
      <c r="F55" s="71" t="s">
        <v>702</v>
      </c>
      <c r="H55" s="86" t="s">
        <v>701</v>
      </c>
    </row>
    <row r="56" spans="2:17" x14ac:dyDescent="0.3">
      <c r="B56" s="44" t="s">
        <v>224</v>
      </c>
      <c r="C56" s="53" t="s">
        <v>132</v>
      </c>
      <c r="D56" s="44" t="s">
        <v>705</v>
      </c>
      <c r="E56" s="52">
        <f t="shared" si="2"/>
        <v>0.16666666666666666</v>
      </c>
      <c r="F56" s="71" t="s">
        <v>702</v>
      </c>
      <c r="H56" s="86" t="s">
        <v>701</v>
      </c>
    </row>
    <row r="57" spans="2:17" x14ac:dyDescent="0.3">
      <c r="B57" s="44" t="s">
        <v>225</v>
      </c>
      <c r="C57" s="53" t="s">
        <v>230</v>
      </c>
      <c r="D57" s="44" t="s">
        <v>706</v>
      </c>
      <c r="E57" s="52">
        <f t="shared" si="2"/>
        <v>0.16666666666666666</v>
      </c>
      <c r="F57" s="71" t="s">
        <v>702</v>
      </c>
      <c r="H57" s="86" t="s">
        <v>701</v>
      </c>
    </row>
    <row r="58" spans="2:17" x14ac:dyDescent="0.3">
      <c r="B58" s="44" t="s">
        <v>226</v>
      </c>
      <c r="C58" s="53" t="s">
        <v>231</v>
      </c>
      <c r="D58" s="44" t="s">
        <v>707</v>
      </c>
      <c r="E58" s="52">
        <f t="shared" si="2"/>
        <v>0.16666666666666666</v>
      </c>
      <c r="F58" s="71" t="s">
        <v>702</v>
      </c>
      <c r="H58" s="86" t="s">
        <v>701</v>
      </c>
    </row>
    <row r="59" spans="2:17" x14ac:dyDescent="0.3">
      <c r="B59" s="44" t="s">
        <v>227</v>
      </c>
      <c r="C59" s="53" t="s">
        <v>135</v>
      </c>
      <c r="D59" s="44" t="s">
        <v>708</v>
      </c>
      <c r="E59" s="52">
        <f t="shared" si="2"/>
        <v>0.16666666666666666</v>
      </c>
      <c r="F59" s="71" t="s">
        <v>702</v>
      </c>
      <c r="H59" s="86" t="s">
        <v>701</v>
      </c>
    </row>
    <row r="60" spans="2:17" x14ac:dyDescent="0.3">
      <c r="B60" s="60"/>
      <c r="C60" s="60"/>
      <c r="D60" s="60"/>
      <c r="E60" s="60"/>
    </row>
    <row r="61" spans="2:17" x14ac:dyDescent="0.3">
      <c r="B61" s="60"/>
      <c r="C61" s="60"/>
      <c r="D61" s="60"/>
      <c r="E61" s="60"/>
    </row>
    <row r="62" spans="2:17" x14ac:dyDescent="0.3">
      <c r="B62" s="36" t="s">
        <v>143</v>
      </c>
      <c r="C62" s="46"/>
      <c r="D62" s="42"/>
      <c r="E62" s="42"/>
      <c r="F62" s="42"/>
      <c r="G62" s="42"/>
      <c r="H62" s="87"/>
      <c r="I62" s="42"/>
      <c r="J62" s="42"/>
      <c r="K62" s="42"/>
      <c r="L62" s="42"/>
      <c r="M62" s="63"/>
      <c r="N62" s="42"/>
      <c r="O62" s="62"/>
    </row>
    <row r="63" spans="2:17" x14ac:dyDescent="0.3">
      <c r="B63" s="60"/>
      <c r="C63" s="60"/>
      <c r="D63" s="60"/>
      <c r="E63" s="60"/>
    </row>
    <row r="64" spans="2:17" x14ac:dyDescent="0.3">
      <c r="B64" s="49" t="s">
        <v>160</v>
      </c>
      <c r="C64" s="49" t="s">
        <v>163</v>
      </c>
      <c r="D64" s="49" t="s">
        <v>161</v>
      </c>
      <c r="E64" s="49" t="s">
        <v>162</v>
      </c>
      <c r="F64" s="72" t="s">
        <v>671</v>
      </c>
    </row>
    <row r="65" spans="2:16" x14ac:dyDescent="0.3">
      <c r="B65" s="44" t="s">
        <v>232</v>
      </c>
      <c r="C65" s="47" t="s">
        <v>238</v>
      </c>
      <c r="D65" s="44" t="s">
        <v>709</v>
      </c>
      <c r="E65" s="52">
        <f>1/6</f>
        <v>0.16666666666666666</v>
      </c>
      <c r="F65" s="71" t="s">
        <v>702</v>
      </c>
      <c r="H65" s="86" t="s">
        <v>701</v>
      </c>
    </row>
    <row r="66" spans="2:16" x14ac:dyDescent="0.3">
      <c r="B66" s="44" t="s">
        <v>233</v>
      </c>
      <c r="C66" s="53" t="s">
        <v>239</v>
      </c>
      <c r="D66" s="44" t="s">
        <v>710</v>
      </c>
      <c r="E66" s="52">
        <f t="shared" ref="E66:E70" si="3">1/6</f>
        <v>0.16666666666666666</v>
      </c>
      <c r="F66" s="71" t="s">
        <v>702</v>
      </c>
      <c r="H66" s="86" t="s">
        <v>701</v>
      </c>
    </row>
    <row r="67" spans="2:16" x14ac:dyDescent="0.3">
      <c r="B67" s="44" t="s">
        <v>234</v>
      </c>
      <c r="C67" s="53" t="s">
        <v>240</v>
      </c>
      <c r="D67" s="44" t="s">
        <v>711</v>
      </c>
      <c r="E67" s="52">
        <f t="shared" si="3"/>
        <v>0.16666666666666666</v>
      </c>
      <c r="F67" s="71" t="s">
        <v>702</v>
      </c>
      <c r="H67" s="86" t="s">
        <v>701</v>
      </c>
    </row>
    <row r="68" spans="2:16" x14ac:dyDescent="0.3">
      <c r="B68" s="44" t="s">
        <v>235</v>
      </c>
      <c r="C68" s="53" t="s">
        <v>241</v>
      </c>
      <c r="D68" s="44" t="s">
        <v>712</v>
      </c>
      <c r="E68" s="52">
        <f t="shared" si="3"/>
        <v>0.16666666666666666</v>
      </c>
      <c r="F68" s="71" t="s">
        <v>702</v>
      </c>
      <c r="H68" s="86" t="s">
        <v>701</v>
      </c>
    </row>
    <row r="69" spans="2:16" x14ac:dyDescent="0.3">
      <c r="B69" s="44" t="s">
        <v>236</v>
      </c>
      <c r="C69" s="53" t="s">
        <v>242</v>
      </c>
      <c r="D69" s="44" t="s">
        <v>713</v>
      </c>
      <c r="E69" s="52">
        <f t="shared" si="3"/>
        <v>0.16666666666666666</v>
      </c>
      <c r="F69" s="71" t="s">
        <v>702</v>
      </c>
      <c r="H69" s="86" t="s">
        <v>701</v>
      </c>
    </row>
    <row r="70" spans="2:16" x14ac:dyDescent="0.3">
      <c r="B70" s="44" t="s">
        <v>237</v>
      </c>
      <c r="C70" s="53" t="s">
        <v>243</v>
      </c>
      <c r="D70" s="44" t="s">
        <v>714</v>
      </c>
      <c r="E70" s="52">
        <f t="shared" si="3"/>
        <v>0.16666666666666666</v>
      </c>
      <c r="F70" s="71" t="s">
        <v>702</v>
      </c>
      <c r="H70" s="86" t="s">
        <v>701</v>
      </c>
    </row>
    <row r="71" spans="2:16" s="60" customFormat="1" x14ac:dyDescent="0.3">
      <c r="H71" s="86"/>
    </row>
    <row r="72" spans="2:16" s="60" customFormat="1" x14ac:dyDescent="0.3">
      <c r="H72" s="86"/>
    </row>
    <row r="73" spans="2:16" x14ac:dyDescent="0.3">
      <c r="B73" s="37" t="s">
        <v>138</v>
      </c>
      <c r="C73" s="46"/>
      <c r="D73" s="59"/>
      <c r="E73" s="59"/>
      <c r="F73" s="42"/>
      <c r="G73" s="42"/>
      <c r="H73" s="87"/>
      <c r="I73" s="42"/>
      <c r="J73" s="42"/>
      <c r="K73" s="42"/>
      <c r="L73" s="42"/>
      <c r="M73" s="46"/>
      <c r="N73" s="42"/>
      <c r="O73" s="62"/>
      <c r="P73" s="62"/>
    </row>
    <row r="74" spans="2:16" s="60" customFormat="1" x14ac:dyDescent="0.3">
      <c r="H74" s="86"/>
    </row>
    <row r="75" spans="2:16" x14ac:dyDescent="0.3">
      <c r="B75" s="49" t="s">
        <v>160</v>
      </c>
      <c r="C75" s="49" t="s">
        <v>163</v>
      </c>
      <c r="D75" s="49" t="s">
        <v>161</v>
      </c>
      <c r="E75" s="49" t="s">
        <v>162</v>
      </c>
      <c r="F75" s="72" t="s">
        <v>671</v>
      </c>
    </row>
    <row r="76" spans="2:16" x14ac:dyDescent="0.3">
      <c r="B76" s="44" t="s">
        <v>244</v>
      </c>
      <c r="C76" s="56" t="s">
        <v>248</v>
      </c>
      <c r="D76" s="44" t="s">
        <v>276</v>
      </c>
      <c r="E76" s="57">
        <v>0.25</v>
      </c>
      <c r="F76" s="71" t="s">
        <v>673</v>
      </c>
    </row>
    <row r="77" spans="2:16" x14ac:dyDescent="0.3">
      <c r="B77" s="44" t="s">
        <v>245</v>
      </c>
      <c r="C77" s="56" t="s">
        <v>249</v>
      </c>
      <c r="D77" s="44" t="s">
        <v>277</v>
      </c>
      <c r="E77" s="57">
        <v>0.25</v>
      </c>
      <c r="F77" s="71" t="s">
        <v>673</v>
      </c>
    </row>
    <row r="78" spans="2:16" x14ac:dyDescent="0.3">
      <c r="B78" s="44" t="s">
        <v>246</v>
      </c>
      <c r="C78" s="56" t="s">
        <v>259</v>
      </c>
      <c r="D78" s="44" t="s">
        <v>278</v>
      </c>
      <c r="E78" s="57">
        <v>0.25</v>
      </c>
      <c r="F78" s="71" t="s">
        <v>673</v>
      </c>
    </row>
    <row r="79" spans="2:16" x14ac:dyDescent="0.3">
      <c r="B79" s="44" t="s">
        <v>247</v>
      </c>
      <c r="C79" s="56" t="s">
        <v>250</v>
      </c>
      <c r="D79" s="44" t="s">
        <v>279</v>
      </c>
      <c r="E79" s="57">
        <v>0.25</v>
      </c>
      <c r="F79" s="71" t="s">
        <v>673</v>
      </c>
    </row>
    <row r="80" spans="2:16" s="60" customFormat="1" x14ac:dyDescent="0.3">
      <c r="H80" s="86"/>
    </row>
    <row r="81" spans="2:16" s="60" customFormat="1" x14ac:dyDescent="0.3">
      <c r="H81" s="86"/>
    </row>
    <row r="82" spans="2:16" x14ac:dyDescent="0.3">
      <c r="B82" s="38" t="s">
        <v>144</v>
      </c>
      <c r="C82" s="46"/>
      <c r="D82" s="42"/>
      <c r="E82" s="42"/>
      <c r="F82" s="42"/>
      <c r="G82" s="42"/>
      <c r="H82" s="87"/>
      <c r="I82" s="42"/>
      <c r="J82" s="42"/>
      <c r="K82" s="42"/>
      <c r="L82" s="42"/>
      <c r="M82" s="63"/>
      <c r="N82" s="42"/>
      <c r="O82" s="62"/>
      <c r="P82" s="62"/>
    </row>
    <row r="83" spans="2:16" s="60" customFormat="1" x14ac:dyDescent="0.3">
      <c r="H83" s="86"/>
    </row>
    <row r="84" spans="2:16" x14ac:dyDescent="0.3">
      <c r="B84" s="49" t="s">
        <v>160</v>
      </c>
      <c r="C84" s="49" t="s">
        <v>163</v>
      </c>
      <c r="D84" s="49" t="s">
        <v>161</v>
      </c>
      <c r="E84" s="49" t="s">
        <v>162</v>
      </c>
      <c r="F84" s="72" t="s">
        <v>671</v>
      </c>
    </row>
    <row r="85" spans="2:16" x14ac:dyDescent="0.3">
      <c r="B85" s="44" t="s">
        <v>264</v>
      </c>
      <c r="C85" s="56" t="s">
        <v>251</v>
      </c>
      <c r="D85" s="44" t="s">
        <v>280</v>
      </c>
      <c r="E85" s="57">
        <v>0.25</v>
      </c>
      <c r="F85" s="71" t="s">
        <v>673</v>
      </c>
    </row>
    <row r="86" spans="2:16" x14ac:dyDescent="0.3">
      <c r="B86" s="44" t="s">
        <v>265</v>
      </c>
      <c r="C86" s="56" t="s">
        <v>260</v>
      </c>
      <c r="D86" s="44" t="s">
        <v>281</v>
      </c>
      <c r="E86" s="57">
        <v>0.25</v>
      </c>
      <c r="F86" s="71" t="s">
        <v>673</v>
      </c>
    </row>
    <row r="87" spans="2:16" x14ac:dyDescent="0.3">
      <c r="B87" s="44" t="s">
        <v>266</v>
      </c>
      <c r="C87" s="56" t="s">
        <v>261</v>
      </c>
      <c r="D87" s="44" t="s">
        <v>282</v>
      </c>
      <c r="E87" s="57">
        <v>0.25</v>
      </c>
      <c r="F87" s="71" t="s">
        <v>673</v>
      </c>
    </row>
    <row r="88" spans="2:16" x14ac:dyDescent="0.3">
      <c r="B88" s="44" t="s">
        <v>267</v>
      </c>
      <c r="C88" s="56" t="s">
        <v>262</v>
      </c>
      <c r="D88" s="44" t="s">
        <v>283</v>
      </c>
      <c r="E88" s="57">
        <v>0.25</v>
      </c>
      <c r="F88" s="71" t="s">
        <v>673</v>
      </c>
    </row>
    <row r="89" spans="2:16" s="60" customFormat="1" x14ac:dyDescent="0.3">
      <c r="H89" s="86"/>
    </row>
    <row r="90" spans="2:16" s="60" customFormat="1" x14ac:dyDescent="0.3">
      <c r="H90" s="86"/>
    </row>
    <row r="91" spans="2:16" x14ac:dyDescent="0.3">
      <c r="B91" s="39" t="s">
        <v>675</v>
      </c>
      <c r="C91" s="46"/>
      <c r="D91" s="42"/>
      <c r="E91" s="42"/>
      <c r="F91" s="42"/>
      <c r="G91" s="42"/>
      <c r="H91" s="87"/>
      <c r="I91" s="42"/>
      <c r="J91" s="42"/>
      <c r="K91" s="42"/>
      <c r="L91" s="42"/>
      <c r="M91" s="46"/>
      <c r="N91" s="42"/>
      <c r="O91" s="62"/>
      <c r="P91" s="62"/>
    </row>
    <row r="92" spans="2:16" s="60" customFormat="1" x14ac:dyDescent="0.3">
      <c r="H92" s="86"/>
    </row>
    <row r="93" spans="2:16" x14ac:dyDescent="0.3">
      <c r="B93" s="49" t="s">
        <v>160</v>
      </c>
      <c r="C93" s="49" t="s">
        <v>163</v>
      </c>
      <c r="D93" s="49" t="s">
        <v>161</v>
      </c>
      <c r="E93" s="49" t="s">
        <v>162</v>
      </c>
      <c r="F93" s="72" t="s">
        <v>671</v>
      </c>
    </row>
    <row r="94" spans="2:16" x14ac:dyDescent="0.3">
      <c r="B94" s="44" t="s">
        <v>268</v>
      </c>
      <c r="C94" s="56" t="s">
        <v>252</v>
      </c>
      <c r="D94" s="44" t="s">
        <v>284</v>
      </c>
      <c r="E94" s="57">
        <v>0.25</v>
      </c>
      <c r="F94" s="71" t="s">
        <v>673</v>
      </c>
    </row>
    <row r="95" spans="2:16" x14ac:dyDescent="0.3">
      <c r="B95" s="44" t="s">
        <v>269</v>
      </c>
      <c r="C95" s="56" t="s">
        <v>253</v>
      </c>
      <c r="D95" s="44" t="s">
        <v>285</v>
      </c>
      <c r="E95" s="57">
        <v>0.25</v>
      </c>
      <c r="F95" s="71" t="s">
        <v>673</v>
      </c>
    </row>
    <row r="96" spans="2:16" x14ac:dyDescent="0.3">
      <c r="B96" s="44" t="s">
        <v>270</v>
      </c>
      <c r="C96" s="56" t="s">
        <v>254</v>
      </c>
      <c r="D96" s="44" t="s">
        <v>286</v>
      </c>
      <c r="E96" s="57">
        <v>0.25</v>
      </c>
      <c r="F96" s="71" t="s">
        <v>673</v>
      </c>
    </row>
    <row r="97" spans="2:15" x14ac:dyDescent="0.3">
      <c r="B97" s="44" t="s">
        <v>271</v>
      </c>
      <c r="C97" s="56" t="s">
        <v>263</v>
      </c>
      <c r="D97" s="44" t="s">
        <v>287</v>
      </c>
      <c r="E97" s="57">
        <v>0.25</v>
      </c>
      <c r="F97" s="71" t="s">
        <v>673</v>
      </c>
    </row>
    <row r="98" spans="2:15" s="60" customFormat="1" x14ac:dyDescent="0.3">
      <c r="H98" s="86"/>
    </row>
    <row r="99" spans="2:15" s="60" customFormat="1" x14ac:dyDescent="0.3">
      <c r="H99" s="86"/>
    </row>
    <row r="100" spans="2:15" x14ac:dyDescent="0.3">
      <c r="B100" s="40" t="s">
        <v>146</v>
      </c>
      <c r="C100" s="46"/>
      <c r="D100" s="42"/>
      <c r="E100" s="42"/>
      <c r="F100" s="42"/>
      <c r="G100" s="42"/>
      <c r="H100" s="87"/>
      <c r="I100" s="42"/>
      <c r="J100" s="42"/>
      <c r="K100" s="42"/>
      <c r="L100" s="42"/>
      <c r="M100" s="42"/>
      <c r="N100" s="42"/>
    </row>
    <row r="101" spans="2:15" s="60" customFormat="1" x14ac:dyDescent="0.3">
      <c r="H101" s="86"/>
    </row>
    <row r="102" spans="2:15" x14ac:dyDescent="0.3">
      <c r="B102" s="49" t="s">
        <v>160</v>
      </c>
      <c r="C102" s="49" t="s">
        <v>163</v>
      </c>
      <c r="D102" s="49" t="s">
        <v>161</v>
      </c>
      <c r="E102" s="49" t="s">
        <v>162</v>
      </c>
      <c r="F102" s="72" t="s">
        <v>671</v>
      </c>
    </row>
    <row r="103" spans="2:15" x14ac:dyDescent="0.3">
      <c r="B103" s="44" t="s">
        <v>272</v>
      </c>
      <c r="C103" s="56" t="s">
        <v>255</v>
      </c>
      <c r="D103" s="44" t="s">
        <v>288</v>
      </c>
      <c r="E103" s="57">
        <v>0.25</v>
      </c>
      <c r="F103" s="71" t="s">
        <v>673</v>
      </c>
    </row>
    <row r="104" spans="2:15" x14ac:dyDescent="0.3">
      <c r="B104" s="44" t="s">
        <v>273</v>
      </c>
      <c r="C104" s="56" t="s">
        <v>256</v>
      </c>
      <c r="D104" s="44" t="s">
        <v>289</v>
      </c>
      <c r="E104" s="57">
        <v>0.25</v>
      </c>
      <c r="F104" s="71" t="s">
        <v>673</v>
      </c>
    </row>
    <row r="105" spans="2:15" x14ac:dyDescent="0.3">
      <c r="B105" s="44" t="s">
        <v>274</v>
      </c>
      <c r="C105" s="56" t="s">
        <v>257</v>
      </c>
      <c r="D105" s="44" t="s">
        <v>290</v>
      </c>
      <c r="E105" s="57">
        <v>0.25</v>
      </c>
      <c r="F105" s="71" t="s">
        <v>673</v>
      </c>
    </row>
    <row r="106" spans="2:15" x14ac:dyDescent="0.3">
      <c r="B106" s="44" t="s">
        <v>275</v>
      </c>
      <c r="C106" s="56" t="s">
        <v>258</v>
      </c>
      <c r="D106" s="44" t="s">
        <v>290</v>
      </c>
      <c r="E106" s="57">
        <v>0.25</v>
      </c>
      <c r="F106" s="71" t="s">
        <v>673</v>
      </c>
    </row>
    <row r="107" spans="2:15" s="60" customFormat="1" x14ac:dyDescent="0.3">
      <c r="H107" s="86"/>
    </row>
    <row r="108" spans="2:15" s="60" customFormat="1" x14ac:dyDescent="0.3">
      <c r="H108" s="86"/>
    </row>
    <row r="109" spans="2:15" x14ac:dyDescent="0.3">
      <c r="B109" s="41" t="s">
        <v>649</v>
      </c>
      <c r="C109" s="46"/>
      <c r="D109" s="46"/>
      <c r="E109" s="46"/>
      <c r="F109" s="46"/>
      <c r="G109" s="46"/>
      <c r="H109" s="87"/>
      <c r="I109" s="64"/>
      <c r="J109" s="64"/>
      <c r="K109" s="64"/>
      <c r="L109" s="64"/>
      <c r="M109" s="63"/>
      <c r="N109" s="42"/>
      <c r="O109" s="62"/>
    </row>
    <row r="110" spans="2:15" s="60" customFormat="1" x14ac:dyDescent="0.3">
      <c r="H110" s="86"/>
    </row>
    <row r="111" spans="2:15" x14ac:dyDescent="0.3">
      <c r="B111" s="49" t="s">
        <v>160</v>
      </c>
      <c r="C111" s="49" t="s">
        <v>163</v>
      </c>
      <c r="D111" s="49" t="s">
        <v>161</v>
      </c>
      <c r="E111" s="49" t="s">
        <v>162</v>
      </c>
    </row>
    <row r="112" spans="2:15" x14ac:dyDescent="0.3">
      <c r="B112" s="54" t="s">
        <v>291</v>
      </c>
      <c r="C112" s="54" t="s">
        <v>399</v>
      </c>
      <c r="D112" s="54" t="s">
        <v>507</v>
      </c>
      <c r="E112" s="58">
        <f>6.5/10 * 1/12</f>
        <v>5.4166666666666669E-2</v>
      </c>
    </row>
    <row r="113" spans="2:5" x14ac:dyDescent="0.3">
      <c r="B113" s="54" t="s">
        <v>292</v>
      </c>
      <c r="C113" s="54" t="s">
        <v>497</v>
      </c>
      <c r="D113" s="54" t="s">
        <v>508</v>
      </c>
      <c r="E113" s="58">
        <f t="shared" ref="E113:E123" si="4">6.5/10 * 1/12</f>
        <v>5.4166666666666669E-2</v>
      </c>
    </row>
    <row r="114" spans="2:5" x14ac:dyDescent="0.3">
      <c r="B114" s="54" t="s">
        <v>293</v>
      </c>
      <c r="C114" s="54" t="s">
        <v>400</v>
      </c>
      <c r="D114" s="54" t="s">
        <v>509</v>
      </c>
      <c r="E114" s="58">
        <f t="shared" si="4"/>
        <v>5.4166666666666669E-2</v>
      </c>
    </row>
    <row r="115" spans="2:5" x14ac:dyDescent="0.3">
      <c r="B115" s="54" t="s">
        <v>294</v>
      </c>
      <c r="C115" s="54" t="s">
        <v>401</v>
      </c>
      <c r="D115" s="54" t="s">
        <v>510</v>
      </c>
      <c r="E115" s="58">
        <f t="shared" si="4"/>
        <v>5.4166666666666669E-2</v>
      </c>
    </row>
    <row r="116" spans="2:5" x14ac:dyDescent="0.3">
      <c r="B116" s="54" t="s">
        <v>295</v>
      </c>
      <c r="C116" s="54" t="s">
        <v>402</v>
      </c>
      <c r="D116" s="54" t="s">
        <v>511</v>
      </c>
      <c r="E116" s="58">
        <f t="shared" si="4"/>
        <v>5.4166666666666669E-2</v>
      </c>
    </row>
    <row r="117" spans="2:5" x14ac:dyDescent="0.3">
      <c r="B117" s="54" t="s">
        <v>296</v>
      </c>
      <c r="C117" s="54" t="s">
        <v>403</v>
      </c>
      <c r="D117" s="54" t="s">
        <v>512</v>
      </c>
      <c r="E117" s="58">
        <f t="shared" si="4"/>
        <v>5.4166666666666669E-2</v>
      </c>
    </row>
    <row r="118" spans="2:5" x14ac:dyDescent="0.3">
      <c r="B118" s="54" t="s">
        <v>297</v>
      </c>
      <c r="C118" s="54" t="s">
        <v>404</v>
      </c>
      <c r="D118" s="54" t="s">
        <v>513</v>
      </c>
      <c r="E118" s="58">
        <f t="shared" si="4"/>
        <v>5.4166666666666669E-2</v>
      </c>
    </row>
    <row r="119" spans="2:5" x14ac:dyDescent="0.3">
      <c r="B119" s="54" t="s">
        <v>298</v>
      </c>
      <c r="C119" s="54" t="s">
        <v>405</v>
      </c>
      <c r="D119" s="54" t="s">
        <v>514</v>
      </c>
      <c r="E119" s="58">
        <f t="shared" si="4"/>
        <v>5.4166666666666669E-2</v>
      </c>
    </row>
    <row r="120" spans="2:5" x14ac:dyDescent="0.3">
      <c r="B120" s="54" t="s">
        <v>299</v>
      </c>
      <c r="C120" s="54" t="s">
        <v>406</v>
      </c>
      <c r="D120" s="54" t="s">
        <v>515</v>
      </c>
      <c r="E120" s="58">
        <f t="shared" si="4"/>
        <v>5.4166666666666669E-2</v>
      </c>
    </row>
    <row r="121" spans="2:5" x14ac:dyDescent="0.3">
      <c r="B121" s="54" t="s">
        <v>300</v>
      </c>
      <c r="C121" s="54" t="s">
        <v>407</v>
      </c>
      <c r="D121" s="54" t="s">
        <v>516</v>
      </c>
      <c r="E121" s="58">
        <f t="shared" si="4"/>
        <v>5.4166666666666669E-2</v>
      </c>
    </row>
    <row r="122" spans="2:5" x14ac:dyDescent="0.3">
      <c r="B122" s="54" t="s">
        <v>301</v>
      </c>
      <c r="C122" s="54" t="s">
        <v>408</v>
      </c>
      <c r="D122" s="54" t="s">
        <v>517</v>
      </c>
      <c r="E122" s="58">
        <f t="shared" si="4"/>
        <v>5.4166666666666669E-2</v>
      </c>
    </row>
    <row r="123" spans="2:5" x14ac:dyDescent="0.3">
      <c r="B123" s="54" t="s">
        <v>302</v>
      </c>
      <c r="C123" s="54" t="s">
        <v>409</v>
      </c>
      <c r="D123" s="54" t="s">
        <v>518</v>
      </c>
      <c r="E123" s="58">
        <f t="shared" si="4"/>
        <v>5.4166666666666669E-2</v>
      </c>
    </row>
    <row r="124" spans="2:5" x14ac:dyDescent="0.3">
      <c r="B124" s="54" t="s">
        <v>303</v>
      </c>
      <c r="C124" s="54" t="s">
        <v>410</v>
      </c>
      <c r="D124" s="54" t="s">
        <v>519</v>
      </c>
      <c r="E124" s="58">
        <f>1/10 * 1/36</f>
        <v>2.7777777777777779E-3</v>
      </c>
    </row>
    <row r="125" spans="2:5" x14ac:dyDescent="0.3">
      <c r="B125" s="54" t="s">
        <v>304</v>
      </c>
      <c r="C125" s="54" t="s">
        <v>498</v>
      </c>
      <c r="D125" s="54" t="s">
        <v>520</v>
      </c>
      <c r="E125" s="58">
        <f t="shared" ref="E125:E188" si="5">1/10 * 1/36</f>
        <v>2.7777777777777779E-3</v>
      </c>
    </row>
    <row r="126" spans="2:5" x14ac:dyDescent="0.3">
      <c r="B126" s="54" t="s">
        <v>305</v>
      </c>
      <c r="C126" s="54" t="s">
        <v>411</v>
      </c>
      <c r="D126" s="54" t="s">
        <v>521</v>
      </c>
      <c r="E126" s="58">
        <f t="shared" si="5"/>
        <v>2.7777777777777779E-3</v>
      </c>
    </row>
    <row r="127" spans="2:5" x14ac:dyDescent="0.3">
      <c r="B127" s="54" t="s">
        <v>306</v>
      </c>
      <c r="C127" s="54" t="s">
        <v>412</v>
      </c>
      <c r="D127" s="54" t="s">
        <v>522</v>
      </c>
      <c r="E127" s="58">
        <f t="shared" si="5"/>
        <v>2.7777777777777779E-3</v>
      </c>
    </row>
    <row r="128" spans="2:5" x14ac:dyDescent="0.3">
      <c r="B128" s="54" t="s">
        <v>307</v>
      </c>
      <c r="C128" s="54" t="s">
        <v>413</v>
      </c>
      <c r="D128" s="54" t="s">
        <v>523</v>
      </c>
      <c r="E128" s="58">
        <f t="shared" si="5"/>
        <v>2.7777777777777779E-3</v>
      </c>
    </row>
    <row r="129" spans="2:5" x14ac:dyDescent="0.3">
      <c r="B129" s="54" t="s">
        <v>308</v>
      </c>
      <c r="C129" s="54" t="s">
        <v>414</v>
      </c>
      <c r="D129" s="54" t="s">
        <v>524</v>
      </c>
      <c r="E129" s="58">
        <f t="shared" si="5"/>
        <v>2.7777777777777779E-3</v>
      </c>
    </row>
    <row r="130" spans="2:5" x14ac:dyDescent="0.3">
      <c r="B130" s="54" t="s">
        <v>309</v>
      </c>
      <c r="C130" s="54" t="s">
        <v>415</v>
      </c>
      <c r="D130" s="54" t="s">
        <v>525</v>
      </c>
      <c r="E130" s="58">
        <f t="shared" si="5"/>
        <v>2.7777777777777779E-3</v>
      </c>
    </row>
    <row r="131" spans="2:5" x14ac:dyDescent="0.3">
      <c r="B131" s="54" t="s">
        <v>310</v>
      </c>
      <c r="C131" s="54" t="s">
        <v>416</v>
      </c>
      <c r="D131" s="54" t="s">
        <v>526</v>
      </c>
      <c r="E131" s="58">
        <f t="shared" si="5"/>
        <v>2.7777777777777779E-3</v>
      </c>
    </row>
    <row r="132" spans="2:5" x14ac:dyDescent="0.3">
      <c r="B132" s="54" t="s">
        <v>311</v>
      </c>
      <c r="C132" s="54" t="s">
        <v>417</v>
      </c>
      <c r="D132" s="54" t="s">
        <v>527</v>
      </c>
      <c r="E132" s="58">
        <f t="shared" si="5"/>
        <v>2.7777777777777779E-3</v>
      </c>
    </row>
    <row r="133" spans="2:5" x14ac:dyDescent="0.3">
      <c r="B133" s="54" t="s">
        <v>312</v>
      </c>
      <c r="C133" s="54" t="s">
        <v>418</v>
      </c>
      <c r="D133" s="54" t="s">
        <v>528</v>
      </c>
      <c r="E133" s="58">
        <f t="shared" si="5"/>
        <v>2.7777777777777779E-3</v>
      </c>
    </row>
    <row r="134" spans="2:5" x14ac:dyDescent="0.3">
      <c r="B134" s="54" t="s">
        <v>313</v>
      </c>
      <c r="C134" s="54" t="s">
        <v>419</v>
      </c>
      <c r="D134" s="54" t="s">
        <v>529</v>
      </c>
      <c r="E134" s="58">
        <f t="shared" si="5"/>
        <v>2.7777777777777779E-3</v>
      </c>
    </row>
    <row r="135" spans="2:5" x14ac:dyDescent="0.3">
      <c r="B135" s="54" t="s">
        <v>314</v>
      </c>
      <c r="C135" s="54" t="s">
        <v>420</v>
      </c>
      <c r="D135" s="54" t="s">
        <v>530</v>
      </c>
      <c r="E135" s="58">
        <f t="shared" si="5"/>
        <v>2.7777777777777779E-3</v>
      </c>
    </row>
    <row r="136" spans="2:5" x14ac:dyDescent="0.3">
      <c r="B136" s="54" t="s">
        <v>315</v>
      </c>
      <c r="C136" s="54" t="s">
        <v>421</v>
      </c>
      <c r="D136" s="54" t="s">
        <v>531</v>
      </c>
      <c r="E136" s="58">
        <f t="shared" si="5"/>
        <v>2.7777777777777779E-3</v>
      </c>
    </row>
    <row r="137" spans="2:5" x14ac:dyDescent="0.3">
      <c r="B137" s="54" t="s">
        <v>316</v>
      </c>
      <c r="C137" s="54" t="s">
        <v>499</v>
      </c>
      <c r="D137" s="54" t="s">
        <v>532</v>
      </c>
      <c r="E137" s="58">
        <f t="shared" si="5"/>
        <v>2.7777777777777779E-3</v>
      </c>
    </row>
    <row r="138" spans="2:5" x14ac:dyDescent="0.3">
      <c r="B138" s="54" t="s">
        <v>317</v>
      </c>
      <c r="C138" s="54" t="s">
        <v>422</v>
      </c>
      <c r="D138" s="54" t="s">
        <v>533</v>
      </c>
      <c r="E138" s="58">
        <f t="shared" si="5"/>
        <v>2.7777777777777779E-3</v>
      </c>
    </row>
    <row r="139" spans="2:5" x14ac:dyDescent="0.3">
      <c r="B139" s="54" t="s">
        <v>318</v>
      </c>
      <c r="C139" s="54" t="s">
        <v>423</v>
      </c>
      <c r="D139" s="54" t="s">
        <v>534</v>
      </c>
      <c r="E139" s="58">
        <f t="shared" si="5"/>
        <v>2.7777777777777779E-3</v>
      </c>
    </row>
    <row r="140" spans="2:5" x14ac:dyDescent="0.3">
      <c r="B140" s="54" t="s">
        <v>319</v>
      </c>
      <c r="C140" s="54" t="s">
        <v>424</v>
      </c>
      <c r="D140" s="54" t="s">
        <v>535</v>
      </c>
      <c r="E140" s="58">
        <f t="shared" si="5"/>
        <v>2.7777777777777779E-3</v>
      </c>
    </row>
    <row r="141" spans="2:5" x14ac:dyDescent="0.3">
      <c r="B141" s="54" t="s">
        <v>320</v>
      </c>
      <c r="C141" s="54" t="s">
        <v>425</v>
      </c>
      <c r="D141" s="54" t="s">
        <v>536</v>
      </c>
      <c r="E141" s="58">
        <f t="shared" si="5"/>
        <v>2.7777777777777779E-3</v>
      </c>
    </row>
    <row r="142" spans="2:5" x14ac:dyDescent="0.3">
      <c r="B142" s="54" t="s">
        <v>321</v>
      </c>
      <c r="C142" s="54" t="s">
        <v>426</v>
      </c>
      <c r="D142" s="54" t="s">
        <v>537</v>
      </c>
      <c r="E142" s="58">
        <f t="shared" si="5"/>
        <v>2.7777777777777779E-3</v>
      </c>
    </row>
    <row r="143" spans="2:5" x14ac:dyDescent="0.3">
      <c r="B143" s="54" t="s">
        <v>322</v>
      </c>
      <c r="C143" s="54" t="s">
        <v>427</v>
      </c>
      <c r="D143" s="54" t="s">
        <v>538</v>
      </c>
      <c r="E143" s="58">
        <f t="shared" si="5"/>
        <v>2.7777777777777779E-3</v>
      </c>
    </row>
    <row r="144" spans="2:5" x14ac:dyDescent="0.3">
      <c r="B144" s="54" t="s">
        <v>323</v>
      </c>
      <c r="C144" s="54" t="s">
        <v>428</v>
      </c>
      <c r="D144" s="54" t="s">
        <v>539</v>
      </c>
      <c r="E144" s="58">
        <f t="shared" si="5"/>
        <v>2.7777777777777779E-3</v>
      </c>
    </row>
    <row r="145" spans="2:5" x14ac:dyDescent="0.3">
      <c r="B145" s="54" t="s">
        <v>324</v>
      </c>
      <c r="C145" s="54" t="s">
        <v>429</v>
      </c>
      <c r="D145" s="54" t="s">
        <v>540</v>
      </c>
      <c r="E145" s="58">
        <f t="shared" si="5"/>
        <v>2.7777777777777779E-3</v>
      </c>
    </row>
    <row r="146" spans="2:5" x14ac:dyDescent="0.3">
      <c r="B146" s="54" t="s">
        <v>325</v>
      </c>
      <c r="C146" s="54" t="s">
        <v>430</v>
      </c>
      <c r="D146" s="54" t="s">
        <v>541</v>
      </c>
      <c r="E146" s="58">
        <f t="shared" si="5"/>
        <v>2.7777777777777779E-3</v>
      </c>
    </row>
    <row r="147" spans="2:5" x14ac:dyDescent="0.3">
      <c r="B147" s="54" t="s">
        <v>326</v>
      </c>
      <c r="C147" s="54" t="s">
        <v>431</v>
      </c>
      <c r="D147" s="54" t="s">
        <v>542</v>
      </c>
      <c r="E147" s="58">
        <f t="shared" si="5"/>
        <v>2.7777777777777779E-3</v>
      </c>
    </row>
    <row r="148" spans="2:5" x14ac:dyDescent="0.3">
      <c r="B148" s="54" t="s">
        <v>327</v>
      </c>
      <c r="C148" s="54" t="s">
        <v>432</v>
      </c>
      <c r="D148" s="54" t="s">
        <v>543</v>
      </c>
      <c r="E148" s="58">
        <f t="shared" si="5"/>
        <v>2.7777777777777779E-3</v>
      </c>
    </row>
    <row r="149" spans="2:5" x14ac:dyDescent="0.3">
      <c r="B149" s="54" t="s">
        <v>328</v>
      </c>
      <c r="C149" s="54" t="s">
        <v>500</v>
      </c>
      <c r="D149" s="54" t="s">
        <v>544</v>
      </c>
      <c r="E149" s="58">
        <f t="shared" si="5"/>
        <v>2.7777777777777779E-3</v>
      </c>
    </row>
    <row r="150" spans="2:5" x14ac:dyDescent="0.3">
      <c r="B150" s="54" t="s">
        <v>329</v>
      </c>
      <c r="C150" s="54" t="s">
        <v>433</v>
      </c>
      <c r="D150" s="54" t="s">
        <v>545</v>
      </c>
      <c r="E150" s="58">
        <f t="shared" si="5"/>
        <v>2.7777777777777779E-3</v>
      </c>
    </row>
    <row r="151" spans="2:5" x14ac:dyDescent="0.3">
      <c r="B151" s="54" t="s">
        <v>330</v>
      </c>
      <c r="C151" s="54" t="s">
        <v>434</v>
      </c>
      <c r="D151" s="54" t="s">
        <v>546</v>
      </c>
      <c r="E151" s="58">
        <f t="shared" si="5"/>
        <v>2.7777777777777779E-3</v>
      </c>
    </row>
    <row r="152" spans="2:5" x14ac:dyDescent="0.3">
      <c r="B152" s="54" t="s">
        <v>331</v>
      </c>
      <c r="C152" s="54" t="s">
        <v>435</v>
      </c>
      <c r="D152" s="54" t="s">
        <v>547</v>
      </c>
      <c r="E152" s="58">
        <f t="shared" si="5"/>
        <v>2.7777777777777779E-3</v>
      </c>
    </row>
    <row r="153" spans="2:5" x14ac:dyDescent="0.3">
      <c r="B153" s="54" t="s">
        <v>332</v>
      </c>
      <c r="C153" s="54" t="s">
        <v>436</v>
      </c>
      <c r="D153" s="54" t="s">
        <v>548</v>
      </c>
      <c r="E153" s="58">
        <f t="shared" si="5"/>
        <v>2.7777777777777779E-3</v>
      </c>
    </row>
    <row r="154" spans="2:5" x14ac:dyDescent="0.3">
      <c r="B154" s="54" t="s">
        <v>333</v>
      </c>
      <c r="C154" s="54" t="s">
        <v>437</v>
      </c>
      <c r="D154" s="54" t="s">
        <v>549</v>
      </c>
      <c r="E154" s="58">
        <f t="shared" si="5"/>
        <v>2.7777777777777779E-3</v>
      </c>
    </row>
    <row r="155" spans="2:5" x14ac:dyDescent="0.3">
      <c r="B155" s="54" t="s">
        <v>334</v>
      </c>
      <c r="C155" s="54" t="s">
        <v>438</v>
      </c>
      <c r="D155" s="54" t="s">
        <v>550</v>
      </c>
      <c r="E155" s="58">
        <f t="shared" si="5"/>
        <v>2.7777777777777779E-3</v>
      </c>
    </row>
    <row r="156" spans="2:5" x14ac:dyDescent="0.3">
      <c r="B156" s="54" t="s">
        <v>335</v>
      </c>
      <c r="C156" s="54" t="s">
        <v>439</v>
      </c>
      <c r="D156" s="54" t="s">
        <v>551</v>
      </c>
      <c r="E156" s="58">
        <f t="shared" si="5"/>
        <v>2.7777777777777779E-3</v>
      </c>
    </row>
    <row r="157" spans="2:5" x14ac:dyDescent="0.3">
      <c r="B157" s="54" t="s">
        <v>336</v>
      </c>
      <c r="C157" s="54" t="s">
        <v>440</v>
      </c>
      <c r="D157" s="54" t="s">
        <v>552</v>
      </c>
      <c r="E157" s="58">
        <f t="shared" si="5"/>
        <v>2.7777777777777779E-3</v>
      </c>
    </row>
    <row r="158" spans="2:5" x14ac:dyDescent="0.3">
      <c r="B158" s="54" t="s">
        <v>337</v>
      </c>
      <c r="C158" s="54" t="s">
        <v>441</v>
      </c>
      <c r="D158" s="54" t="s">
        <v>553</v>
      </c>
      <c r="E158" s="58">
        <f t="shared" si="5"/>
        <v>2.7777777777777779E-3</v>
      </c>
    </row>
    <row r="159" spans="2:5" x14ac:dyDescent="0.3">
      <c r="B159" s="54" t="s">
        <v>338</v>
      </c>
      <c r="C159" s="54" t="s">
        <v>442</v>
      </c>
      <c r="D159" s="54" t="s">
        <v>554</v>
      </c>
      <c r="E159" s="58">
        <f t="shared" si="5"/>
        <v>2.7777777777777779E-3</v>
      </c>
    </row>
    <row r="160" spans="2:5" x14ac:dyDescent="0.3">
      <c r="B160" s="54" t="s">
        <v>339</v>
      </c>
      <c r="C160" s="54" t="s">
        <v>443</v>
      </c>
      <c r="D160" s="54" t="s">
        <v>555</v>
      </c>
      <c r="E160" s="58">
        <f>1/10 * 1/36</f>
        <v>2.7777777777777779E-3</v>
      </c>
    </row>
    <row r="161" spans="2:5" x14ac:dyDescent="0.3">
      <c r="B161" s="54" t="s">
        <v>340</v>
      </c>
      <c r="C161" s="54" t="s">
        <v>501</v>
      </c>
      <c r="D161" s="54" t="s">
        <v>556</v>
      </c>
      <c r="E161" s="58">
        <f t="shared" si="5"/>
        <v>2.7777777777777779E-3</v>
      </c>
    </row>
    <row r="162" spans="2:5" x14ac:dyDescent="0.3">
      <c r="B162" s="54" t="s">
        <v>341</v>
      </c>
      <c r="C162" s="54" t="s">
        <v>444</v>
      </c>
      <c r="D162" s="54" t="s">
        <v>557</v>
      </c>
      <c r="E162" s="58">
        <f t="shared" si="5"/>
        <v>2.7777777777777779E-3</v>
      </c>
    </row>
    <row r="163" spans="2:5" x14ac:dyDescent="0.3">
      <c r="B163" s="54" t="s">
        <v>342</v>
      </c>
      <c r="C163" s="54" t="s">
        <v>445</v>
      </c>
      <c r="D163" s="54" t="s">
        <v>558</v>
      </c>
      <c r="E163" s="58">
        <f t="shared" si="5"/>
        <v>2.7777777777777779E-3</v>
      </c>
    </row>
    <row r="164" spans="2:5" x14ac:dyDescent="0.3">
      <c r="B164" s="54" t="s">
        <v>343</v>
      </c>
      <c r="C164" s="54" t="s">
        <v>446</v>
      </c>
      <c r="D164" s="54" t="s">
        <v>559</v>
      </c>
      <c r="E164" s="58">
        <f t="shared" si="5"/>
        <v>2.7777777777777779E-3</v>
      </c>
    </row>
    <row r="165" spans="2:5" x14ac:dyDescent="0.3">
      <c r="B165" s="54" t="s">
        <v>344</v>
      </c>
      <c r="C165" s="54" t="s">
        <v>447</v>
      </c>
      <c r="D165" s="54" t="s">
        <v>560</v>
      </c>
      <c r="E165" s="58">
        <f t="shared" si="5"/>
        <v>2.7777777777777779E-3</v>
      </c>
    </row>
    <row r="166" spans="2:5" x14ac:dyDescent="0.3">
      <c r="B166" s="54" t="s">
        <v>345</v>
      </c>
      <c r="C166" s="54" t="s">
        <v>448</v>
      </c>
      <c r="D166" s="54" t="s">
        <v>561</v>
      </c>
      <c r="E166" s="58">
        <f t="shared" si="5"/>
        <v>2.7777777777777779E-3</v>
      </c>
    </row>
    <row r="167" spans="2:5" x14ac:dyDescent="0.3">
      <c r="B167" s="54" t="s">
        <v>346</v>
      </c>
      <c r="C167" s="54" t="s">
        <v>449</v>
      </c>
      <c r="D167" s="54" t="s">
        <v>562</v>
      </c>
      <c r="E167" s="58">
        <f t="shared" si="5"/>
        <v>2.7777777777777779E-3</v>
      </c>
    </row>
    <row r="168" spans="2:5" x14ac:dyDescent="0.3">
      <c r="B168" s="54" t="s">
        <v>347</v>
      </c>
      <c r="C168" s="54" t="s">
        <v>450</v>
      </c>
      <c r="D168" s="54" t="s">
        <v>563</v>
      </c>
      <c r="E168" s="58">
        <f t="shared" si="5"/>
        <v>2.7777777777777779E-3</v>
      </c>
    </row>
    <row r="169" spans="2:5" x14ac:dyDescent="0.3">
      <c r="B169" s="54" t="s">
        <v>348</v>
      </c>
      <c r="C169" s="54" t="s">
        <v>451</v>
      </c>
      <c r="D169" s="54" t="s">
        <v>564</v>
      </c>
      <c r="E169" s="58">
        <f t="shared" si="5"/>
        <v>2.7777777777777779E-3</v>
      </c>
    </row>
    <row r="170" spans="2:5" x14ac:dyDescent="0.3">
      <c r="B170" s="54" t="s">
        <v>349</v>
      </c>
      <c r="C170" s="54" t="s">
        <v>452</v>
      </c>
      <c r="D170" s="54" t="s">
        <v>565</v>
      </c>
      <c r="E170" s="58">
        <f t="shared" si="5"/>
        <v>2.7777777777777779E-3</v>
      </c>
    </row>
    <row r="171" spans="2:5" x14ac:dyDescent="0.3">
      <c r="B171" s="54" t="s">
        <v>350</v>
      </c>
      <c r="C171" s="54" t="s">
        <v>453</v>
      </c>
      <c r="D171" s="54" t="s">
        <v>566</v>
      </c>
      <c r="E171" s="58">
        <f t="shared" si="5"/>
        <v>2.7777777777777779E-3</v>
      </c>
    </row>
    <row r="172" spans="2:5" x14ac:dyDescent="0.3">
      <c r="B172" s="54" t="s">
        <v>351</v>
      </c>
      <c r="C172" s="54" t="s">
        <v>454</v>
      </c>
      <c r="D172" s="54" t="s">
        <v>567</v>
      </c>
      <c r="E172" s="58">
        <f t="shared" si="5"/>
        <v>2.7777777777777779E-3</v>
      </c>
    </row>
    <row r="173" spans="2:5" x14ac:dyDescent="0.3">
      <c r="B173" s="54" t="s">
        <v>352</v>
      </c>
      <c r="C173" s="54" t="s">
        <v>502</v>
      </c>
      <c r="D173" s="54" t="s">
        <v>568</v>
      </c>
      <c r="E173" s="58">
        <f t="shared" si="5"/>
        <v>2.7777777777777779E-3</v>
      </c>
    </row>
    <row r="174" spans="2:5" x14ac:dyDescent="0.3">
      <c r="B174" s="54" t="s">
        <v>353</v>
      </c>
      <c r="C174" s="54" t="s">
        <v>455</v>
      </c>
      <c r="D174" s="54" t="s">
        <v>569</v>
      </c>
      <c r="E174" s="58">
        <f t="shared" si="5"/>
        <v>2.7777777777777779E-3</v>
      </c>
    </row>
    <row r="175" spans="2:5" x14ac:dyDescent="0.3">
      <c r="B175" s="54" t="s">
        <v>354</v>
      </c>
      <c r="C175" s="54" t="s">
        <v>456</v>
      </c>
      <c r="D175" s="54" t="s">
        <v>570</v>
      </c>
      <c r="E175" s="58">
        <f t="shared" si="5"/>
        <v>2.7777777777777779E-3</v>
      </c>
    </row>
    <row r="176" spans="2:5" x14ac:dyDescent="0.3">
      <c r="B176" s="54" t="s">
        <v>355</v>
      </c>
      <c r="C176" s="54" t="s">
        <v>457</v>
      </c>
      <c r="D176" s="54" t="s">
        <v>571</v>
      </c>
      <c r="E176" s="58">
        <f t="shared" si="5"/>
        <v>2.7777777777777779E-3</v>
      </c>
    </row>
    <row r="177" spans="2:5" x14ac:dyDescent="0.3">
      <c r="B177" s="54" t="s">
        <v>356</v>
      </c>
      <c r="C177" s="54" t="s">
        <v>458</v>
      </c>
      <c r="D177" s="54" t="s">
        <v>572</v>
      </c>
      <c r="E177" s="58">
        <f t="shared" si="5"/>
        <v>2.7777777777777779E-3</v>
      </c>
    </row>
    <row r="178" spans="2:5" x14ac:dyDescent="0.3">
      <c r="B178" s="54" t="s">
        <v>357</v>
      </c>
      <c r="C178" s="54" t="s">
        <v>459</v>
      </c>
      <c r="D178" s="54" t="s">
        <v>573</v>
      </c>
      <c r="E178" s="58">
        <f t="shared" si="5"/>
        <v>2.7777777777777779E-3</v>
      </c>
    </row>
    <row r="179" spans="2:5" x14ac:dyDescent="0.3">
      <c r="B179" s="54" t="s">
        <v>358</v>
      </c>
      <c r="C179" s="54" t="s">
        <v>460</v>
      </c>
      <c r="D179" s="54" t="s">
        <v>574</v>
      </c>
      <c r="E179" s="58">
        <f t="shared" si="5"/>
        <v>2.7777777777777779E-3</v>
      </c>
    </row>
    <row r="180" spans="2:5" x14ac:dyDescent="0.3">
      <c r="B180" s="54" t="s">
        <v>359</v>
      </c>
      <c r="C180" s="54" t="s">
        <v>461</v>
      </c>
      <c r="D180" s="54" t="s">
        <v>575</v>
      </c>
      <c r="E180" s="58">
        <f t="shared" si="5"/>
        <v>2.7777777777777779E-3</v>
      </c>
    </row>
    <row r="181" spans="2:5" x14ac:dyDescent="0.3">
      <c r="B181" s="54" t="s">
        <v>360</v>
      </c>
      <c r="C181" s="54" t="s">
        <v>462</v>
      </c>
      <c r="D181" s="54" t="s">
        <v>576</v>
      </c>
      <c r="E181" s="58">
        <f t="shared" si="5"/>
        <v>2.7777777777777779E-3</v>
      </c>
    </row>
    <row r="182" spans="2:5" x14ac:dyDescent="0.3">
      <c r="B182" s="54" t="s">
        <v>361</v>
      </c>
      <c r="C182" s="54" t="s">
        <v>463</v>
      </c>
      <c r="D182" s="54" t="s">
        <v>577</v>
      </c>
      <c r="E182" s="58">
        <f t="shared" si="5"/>
        <v>2.7777777777777779E-3</v>
      </c>
    </row>
    <row r="183" spans="2:5" x14ac:dyDescent="0.3">
      <c r="B183" s="54" t="s">
        <v>362</v>
      </c>
      <c r="C183" s="54" t="s">
        <v>464</v>
      </c>
      <c r="D183" s="54" t="s">
        <v>578</v>
      </c>
      <c r="E183" s="58">
        <f t="shared" si="5"/>
        <v>2.7777777777777779E-3</v>
      </c>
    </row>
    <row r="184" spans="2:5" x14ac:dyDescent="0.3">
      <c r="B184" s="54" t="s">
        <v>363</v>
      </c>
      <c r="C184" s="54" t="s">
        <v>465</v>
      </c>
      <c r="D184" s="54" t="s">
        <v>579</v>
      </c>
      <c r="E184" s="58">
        <f t="shared" si="5"/>
        <v>2.7777777777777779E-3</v>
      </c>
    </row>
    <row r="185" spans="2:5" x14ac:dyDescent="0.3">
      <c r="B185" s="54" t="s">
        <v>364</v>
      </c>
      <c r="C185" s="54" t="s">
        <v>503</v>
      </c>
      <c r="D185" s="54" t="s">
        <v>580</v>
      </c>
      <c r="E185" s="58">
        <f t="shared" si="5"/>
        <v>2.7777777777777779E-3</v>
      </c>
    </row>
    <row r="186" spans="2:5" x14ac:dyDescent="0.3">
      <c r="B186" s="54" t="s">
        <v>365</v>
      </c>
      <c r="C186" s="54" t="s">
        <v>504</v>
      </c>
      <c r="D186" s="54" t="s">
        <v>581</v>
      </c>
      <c r="E186" s="58">
        <f t="shared" si="5"/>
        <v>2.7777777777777779E-3</v>
      </c>
    </row>
    <row r="187" spans="2:5" x14ac:dyDescent="0.3">
      <c r="B187" s="54" t="s">
        <v>366</v>
      </c>
      <c r="C187" s="54" t="s">
        <v>466</v>
      </c>
      <c r="D187" s="54" t="s">
        <v>582</v>
      </c>
      <c r="E187" s="58">
        <f t="shared" si="5"/>
        <v>2.7777777777777779E-3</v>
      </c>
    </row>
    <row r="188" spans="2:5" x14ac:dyDescent="0.3">
      <c r="B188" s="54" t="s">
        <v>367</v>
      </c>
      <c r="C188" s="54" t="s">
        <v>467</v>
      </c>
      <c r="D188" s="54" t="s">
        <v>583</v>
      </c>
      <c r="E188" s="58">
        <f t="shared" si="5"/>
        <v>2.7777777777777779E-3</v>
      </c>
    </row>
    <row r="189" spans="2:5" x14ac:dyDescent="0.3">
      <c r="B189" s="54" t="s">
        <v>368</v>
      </c>
      <c r="C189" s="54" t="s">
        <v>468</v>
      </c>
      <c r="D189" s="54" t="s">
        <v>584</v>
      </c>
      <c r="E189" s="58">
        <f t="shared" ref="E189:E195" si="6">1/10 * 1/36</f>
        <v>2.7777777777777779E-3</v>
      </c>
    </row>
    <row r="190" spans="2:5" x14ac:dyDescent="0.3">
      <c r="B190" s="54" t="s">
        <v>369</v>
      </c>
      <c r="C190" s="54" t="s">
        <v>469</v>
      </c>
      <c r="D190" s="54" t="s">
        <v>585</v>
      </c>
      <c r="E190" s="58">
        <f t="shared" si="6"/>
        <v>2.7777777777777779E-3</v>
      </c>
    </row>
    <row r="191" spans="2:5" x14ac:dyDescent="0.3">
      <c r="B191" s="54" t="s">
        <v>370</v>
      </c>
      <c r="C191" s="54" t="s">
        <v>470</v>
      </c>
      <c r="D191" s="54" t="s">
        <v>586</v>
      </c>
      <c r="E191" s="58">
        <f t="shared" si="6"/>
        <v>2.7777777777777779E-3</v>
      </c>
    </row>
    <row r="192" spans="2:5" x14ac:dyDescent="0.3">
      <c r="B192" s="54" t="s">
        <v>371</v>
      </c>
      <c r="C192" s="54" t="s">
        <v>471</v>
      </c>
      <c r="D192" s="54" t="s">
        <v>587</v>
      </c>
      <c r="E192" s="58">
        <f t="shared" si="6"/>
        <v>2.7777777777777779E-3</v>
      </c>
    </row>
    <row r="193" spans="2:5" x14ac:dyDescent="0.3">
      <c r="B193" s="54" t="s">
        <v>372</v>
      </c>
      <c r="C193" s="54" t="s">
        <v>472</v>
      </c>
      <c r="D193" s="54" t="s">
        <v>588</v>
      </c>
      <c r="E193" s="58">
        <f t="shared" si="6"/>
        <v>2.7777777777777779E-3</v>
      </c>
    </row>
    <row r="194" spans="2:5" x14ac:dyDescent="0.3">
      <c r="B194" s="54" t="s">
        <v>373</v>
      </c>
      <c r="C194" s="54" t="s">
        <v>473</v>
      </c>
      <c r="D194" s="54" t="s">
        <v>589</v>
      </c>
      <c r="E194" s="58">
        <f t="shared" si="6"/>
        <v>2.7777777777777779E-3</v>
      </c>
    </row>
    <row r="195" spans="2:5" x14ac:dyDescent="0.3">
      <c r="B195" s="54" t="s">
        <v>374</v>
      </c>
      <c r="C195" s="54" t="s">
        <v>474</v>
      </c>
      <c r="D195" s="54" t="s">
        <v>590</v>
      </c>
      <c r="E195" s="58">
        <f t="shared" si="6"/>
        <v>2.7777777777777779E-3</v>
      </c>
    </row>
    <row r="196" spans="2:5" x14ac:dyDescent="0.3">
      <c r="B196" s="54" t="s">
        <v>375</v>
      </c>
      <c r="C196" s="54" t="s">
        <v>475</v>
      </c>
      <c r="D196" s="54" t="s">
        <v>591</v>
      </c>
      <c r="E196" s="58">
        <f>1/20 * 1/12</f>
        <v>4.1666666666666666E-3</v>
      </c>
    </row>
    <row r="197" spans="2:5" x14ac:dyDescent="0.3">
      <c r="B197" s="54" t="s">
        <v>376</v>
      </c>
      <c r="C197" s="54" t="s">
        <v>505</v>
      </c>
      <c r="D197" s="54" t="s">
        <v>592</v>
      </c>
      <c r="E197" s="58">
        <f t="shared" ref="E197:E219" si="7">1/20 * 1/12</f>
        <v>4.1666666666666666E-3</v>
      </c>
    </row>
    <row r="198" spans="2:5" x14ac:dyDescent="0.3">
      <c r="B198" s="54" t="s">
        <v>377</v>
      </c>
      <c r="C198" s="54" t="s">
        <v>476</v>
      </c>
      <c r="D198" s="54" t="s">
        <v>593</v>
      </c>
      <c r="E198" s="58">
        <f t="shared" si="7"/>
        <v>4.1666666666666666E-3</v>
      </c>
    </row>
    <row r="199" spans="2:5" x14ac:dyDescent="0.3">
      <c r="B199" s="54" t="s">
        <v>378</v>
      </c>
      <c r="C199" s="54" t="s">
        <v>477</v>
      </c>
      <c r="D199" s="54" t="s">
        <v>594</v>
      </c>
      <c r="E199" s="58">
        <f t="shared" si="7"/>
        <v>4.1666666666666666E-3</v>
      </c>
    </row>
    <row r="200" spans="2:5" x14ac:dyDescent="0.3">
      <c r="B200" s="54" t="s">
        <v>379</v>
      </c>
      <c r="C200" s="54" t="s">
        <v>478</v>
      </c>
      <c r="D200" s="54" t="s">
        <v>595</v>
      </c>
      <c r="E200" s="58">
        <f t="shared" si="7"/>
        <v>4.1666666666666666E-3</v>
      </c>
    </row>
    <row r="201" spans="2:5" x14ac:dyDescent="0.3">
      <c r="B201" s="54" t="s">
        <v>380</v>
      </c>
      <c r="C201" s="54" t="s">
        <v>479</v>
      </c>
      <c r="D201" s="54" t="s">
        <v>596</v>
      </c>
      <c r="E201" s="58">
        <f t="shared" si="7"/>
        <v>4.1666666666666666E-3</v>
      </c>
    </row>
    <row r="202" spans="2:5" x14ac:dyDescent="0.3">
      <c r="B202" s="54" t="s">
        <v>381</v>
      </c>
      <c r="C202" s="54" t="s">
        <v>480</v>
      </c>
      <c r="D202" s="54" t="s">
        <v>597</v>
      </c>
      <c r="E202" s="58">
        <f t="shared" si="7"/>
        <v>4.1666666666666666E-3</v>
      </c>
    </row>
    <row r="203" spans="2:5" x14ac:dyDescent="0.3">
      <c r="B203" s="54" t="s">
        <v>382</v>
      </c>
      <c r="C203" s="54" t="s">
        <v>481</v>
      </c>
      <c r="D203" s="54" t="s">
        <v>598</v>
      </c>
      <c r="E203" s="58">
        <f t="shared" si="7"/>
        <v>4.1666666666666666E-3</v>
      </c>
    </row>
    <row r="204" spans="2:5" x14ac:dyDescent="0.3">
      <c r="B204" s="54" t="s">
        <v>383</v>
      </c>
      <c r="C204" s="54" t="s">
        <v>482</v>
      </c>
      <c r="D204" s="54" t="s">
        <v>599</v>
      </c>
      <c r="E204" s="58">
        <f t="shared" si="7"/>
        <v>4.1666666666666666E-3</v>
      </c>
    </row>
    <row r="205" spans="2:5" x14ac:dyDescent="0.3">
      <c r="B205" s="54" t="s">
        <v>384</v>
      </c>
      <c r="C205" s="54" t="s">
        <v>483</v>
      </c>
      <c r="D205" s="54" t="s">
        <v>600</v>
      </c>
      <c r="E205" s="58">
        <f t="shared" si="7"/>
        <v>4.1666666666666666E-3</v>
      </c>
    </row>
    <row r="206" spans="2:5" x14ac:dyDescent="0.3">
      <c r="B206" s="54" t="s">
        <v>385</v>
      </c>
      <c r="C206" s="54" t="s">
        <v>484</v>
      </c>
      <c r="D206" s="54" t="s">
        <v>601</v>
      </c>
      <c r="E206" s="58">
        <f t="shared" si="7"/>
        <v>4.1666666666666666E-3</v>
      </c>
    </row>
    <row r="207" spans="2:5" x14ac:dyDescent="0.3">
      <c r="B207" s="54" t="s">
        <v>386</v>
      </c>
      <c r="C207" s="54" t="s">
        <v>485</v>
      </c>
      <c r="D207" s="54" t="s">
        <v>602</v>
      </c>
      <c r="E207" s="58">
        <f t="shared" si="7"/>
        <v>4.1666666666666666E-3</v>
      </c>
    </row>
    <row r="208" spans="2:5" x14ac:dyDescent="0.3">
      <c r="B208" s="54" t="s">
        <v>387</v>
      </c>
      <c r="C208" s="54" t="s">
        <v>486</v>
      </c>
      <c r="D208" s="54" t="s">
        <v>603</v>
      </c>
      <c r="E208" s="58">
        <f t="shared" si="7"/>
        <v>4.1666666666666666E-3</v>
      </c>
    </row>
    <row r="209" spans="2:5" x14ac:dyDescent="0.3">
      <c r="B209" s="54" t="s">
        <v>388</v>
      </c>
      <c r="C209" s="54" t="s">
        <v>506</v>
      </c>
      <c r="D209" s="54" t="s">
        <v>604</v>
      </c>
      <c r="E209" s="58">
        <f t="shared" si="7"/>
        <v>4.1666666666666666E-3</v>
      </c>
    </row>
    <row r="210" spans="2:5" x14ac:dyDescent="0.3">
      <c r="B210" s="54" t="s">
        <v>389</v>
      </c>
      <c r="C210" s="54" t="s">
        <v>487</v>
      </c>
      <c r="D210" s="54" t="s">
        <v>605</v>
      </c>
      <c r="E210" s="58">
        <f t="shared" si="7"/>
        <v>4.1666666666666666E-3</v>
      </c>
    </row>
    <row r="211" spans="2:5" x14ac:dyDescent="0.3">
      <c r="B211" s="54" t="s">
        <v>390</v>
      </c>
      <c r="C211" s="54" t="s">
        <v>488</v>
      </c>
      <c r="D211" s="54" t="s">
        <v>606</v>
      </c>
      <c r="E211" s="58">
        <f t="shared" si="7"/>
        <v>4.1666666666666666E-3</v>
      </c>
    </row>
    <row r="212" spans="2:5" x14ac:dyDescent="0.3">
      <c r="B212" s="54" t="s">
        <v>391</v>
      </c>
      <c r="C212" s="54" t="s">
        <v>489</v>
      </c>
      <c r="D212" s="54" t="s">
        <v>607</v>
      </c>
      <c r="E212" s="58">
        <f t="shared" si="7"/>
        <v>4.1666666666666666E-3</v>
      </c>
    </row>
    <row r="213" spans="2:5" x14ac:dyDescent="0.3">
      <c r="B213" s="54" t="s">
        <v>392</v>
      </c>
      <c r="C213" s="54" t="s">
        <v>490</v>
      </c>
      <c r="D213" s="54" t="s">
        <v>608</v>
      </c>
      <c r="E213" s="58">
        <f t="shared" si="7"/>
        <v>4.1666666666666666E-3</v>
      </c>
    </row>
    <row r="214" spans="2:5" x14ac:dyDescent="0.3">
      <c r="B214" s="54" t="s">
        <v>393</v>
      </c>
      <c r="C214" s="54" t="s">
        <v>491</v>
      </c>
      <c r="D214" s="54" t="s">
        <v>609</v>
      </c>
      <c r="E214" s="58">
        <f t="shared" si="7"/>
        <v>4.1666666666666666E-3</v>
      </c>
    </row>
    <row r="215" spans="2:5" x14ac:dyDescent="0.3">
      <c r="B215" s="54" t="s">
        <v>394</v>
      </c>
      <c r="C215" s="54" t="s">
        <v>492</v>
      </c>
      <c r="D215" s="54" t="s">
        <v>610</v>
      </c>
      <c r="E215" s="58">
        <f t="shared" si="7"/>
        <v>4.1666666666666666E-3</v>
      </c>
    </row>
    <row r="216" spans="2:5" x14ac:dyDescent="0.3">
      <c r="B216" s="54" t="s">
        <v>395</v>
      </c>
      <c r="C216" s="54" t="s">
        <v>493</v>
      </c>
      <c r="D216" s="54" t="s">
        <v>611</v>
      </c>
      <c r="E216" s="58">
        <f t="shared" si="7"/>
        <v>4.1666666666666666E-3</v>
      </c>
    </row>
    <row r="217" spans="2:5" x14ac:dyDescent="0.3">
      <c r="B217" s="54" t="s">
        <v>396</v>
      </c>
      <c r="C217" s="54" t="s">
        <v>494</v>
      </c>
      <c r="D217" s="54" t="s">
        <v>612</v>
      </c>
      <c r="E217" s="58">
        <f t="shared" si="7"/>
        <v>4.1666666666666666E-3</v>
      </c>
    </row>
    <row r="218" spans="2:5" x14ac:dyDescent="0.3">
      <c r="B218" s="54" t="s">
        <v>397</v>
      </c>
      <c r="C218" s="54" t="s">
        <v>495</v>
      </c>
      <c r="D218" s="54" t="s">
        <v>613</v>
      </c>
      <c r="E218" s="58">
        <f t="shared" si="7"/>
        <v>4.1666666666666666E-3</v>
      </c>
    </row>
    <row r="219" spans="2:5" x14ac:dyDescent="0.3">
      <c r="B219" s="54" t="s">
        <v>398</v>
      </c>
      <c r="C219" s="54" t="s">
        <v>496</v>
      </c>
      <c r="D219" s="54" t="s">
        <v>614</v>
      </c>
      <c r="E219" s="58">
        <f t="shared" si="7"/>
        <v>4.1666666666666666E-3</v>
      </c>
    </row>
    <row r="220" spans="2:5" x14ac:dyDescent="0.3">
      <c r="B220" s="54" t="s">
        <v>653</v>
      </c>
      <c r="C220" s="54" t="s">
        <v>659</v>
      </c>
      <c r="D220" s="54" t="s">
        <v>667</v>
      </c>
      <c r="E220" s="58">
        <f>5/100 * 1/12 * 2</f>
        <v>8.3333333333333332E-3</v>
      </c>
    </row>
    <row r="221" spans="2:5" x14ac:dyDescent="0.3">
      <c r="B221" s="54" t="s">
        <v>654</v>
      </c>
      <c r="C221" s="54" t="s">
        <v>660</v>
      </c>
      <c r="D221" s="54" t="s">
        <v>668</v>
      </c>
      <c r="E221" s="58">
        <f t="shared" ref="E221:E225" si="8">5/100 * 1/12 * 2</f>
        <v>8.3333333333333332E-3</v>
      </c>
    </row>
    <row r="222" spans="2:5" x14ac:dyDescent="0.3">
      <c r="B222" s="54" t="s">
        <v>655</v>
      </c>
      <c r="C222" s="54" t="s">
        <v>661</v>
      </c>
      <c r="D222" s="54" t="s">
        <v>669</v>
      </c>
      <c r="E222" s="58">
        <f t="shared" si="8"/>
        <v>8.3333333333333332E-3</v>
      </c>
    </row>
    <row r="223" spans="2:5" x14ac:dyDescent="0.3">
      <c r="B223" s="54" t="s">
        <v>656</v>
      </c>
      <c r="C223" s="54" t="s">
        <v>662</v>
      </c>
      <c r="D223" s="54" t="s">
        <v>670</v>
      </c>
      <c r="E223" s="58">
        <f t="shared" si="8"/>
        <v>8.3333333333333332E-3</v>
      </c>
    </row>
    <row r="224" spans="2:5" x14ac:dyDescent="0.3">
      <c r="B224" s="54" t="s">
        <v>657</v>
      </c>
      <c r="C224" s="54" t="s">
        <v>664</v>
      </c>
      <c r="D224" s="54" t="s">
        <v>665</v>
      </c>
      <c r="E224" s="58">
        <f t="shared" si="8"/>
        <v>8.3333333333333332E-3</v>
      </c>
    </row>
    <row r="225" spans="2:15" x14ac:dyDescent="0.3">
      <c r="B225" s="54" t="s">
        <v>658</v>
      </c>
      <c r="C225" s="54" t="s">
        <v>663</v>
      </c>
      <c r="D225" s="54" t="s">
        <v>666</v>
      </c>
      <c r="E225" s="58">
        <f t="shared" si="8"/>
        <v>8.3333333333333332E-3</v>
      </c>
    </row>
    <row r="226" spans="2:15" s="60" customFormat="1" x14ac:dyDescent="0.3">
      <c r="H226" s="86"/>
    </row>
    <row r="227" spans="2:15" s="60" customFormat="1" x14ac:dyDescent="0.3">
      <c r="H227" s="86"/>
    </row>
    <row r="228" spans="2:15" x14ac:dyDescent="0.3">
      <c r="B228" s="67" t="s">
        <v>139</v>
      </c>
      <c r="C228" s="46"/>
      <c r="D228" s="42"/>
      <c r="E228" s="42"/>
      <c r="F228" s="42"/>
      <c r="G228" s="42"/>
      <c r="H228" s="87"/>
      <c r="I228" s="42"/>
      <c r="J228" s="42"/>
      <c r="K228" s="42"/>
      <c r="L228" s="42"/>
      <c r="M228" s="63"/>
      <c r="N228" s="42"/>
      <c r="O228" s="62"/>
    </row>
    <row r="229" spans="2:15" s="60" customFormat="1" x14ac:dyDescent="0.3">
      <c r="H229" s="86"/>
    </row>
    <row r="230" spans="2:15" x14ac:dyDescent="0.3">
      <c r="B230" s="49" t="s">
        <v>160</v>
      </c>
      <c r="C230" s="49" t="s">
        <v>163</v>
      </c>
      <c r="D230" s="49" t="s">
        <v>161</v>
      </c>
      <c r="E230" s="49" t="s">
        <v>162</v>
      </c>
      <c r="F230" s="72" t="s">
        <v>671</v>
      </c>
    </row>
    <row r="231" spans="2:15" x14ac:dyDescent="0.3">
      <c r="B231" s="54" t="s">
        <v>615</v>
      </c>
      <c r="C231" s="54" t="s">
        <v>617</v>
      </c>
      <c r="D231" s="85" t="s">
        <v>715</v>
      </c>
      <c r="E231" s="55">
        <v>0.5</v>
      </c>
      <c r="F231" s="71" t="s">
        <v>717</v>
      </c>
      <c r="H231" s="86" t="s">
        <v>701</v>
      </c>
    </row>
    <row r="232" spans="2:15" x14ac:dyDescent="0.3">
      <c r="B232" s="54" t="s">
        <v>616</v>
      </c>
      <c r="C232" s="54" t="s">
        <v>618</v>
      </c>
      <c r="D232" s="85" t="s">
        <v>716</v>
      </c>
      <c r="E232" s="55">
        <v>0.5</v>
      </c>
      <c r="F232" s="71" t="s">
        <v>717</v>
      </c>
      <c r="H232" s="86" t="s">
        <v>701</v>
      </c>
    </row>
    <row r="233" spans="2:15" s="60" customFormat="1" x14ac:dyDescent="0.3">
      <c r="H233" s="86"/>
    </row>
    <row r="234" spans="2:15" s="60" customFormat="1" x14ac:dyDescent="0.3">
      <c r="H234" s="86"/>
    </row>
    <row r="235" spans="2:15" x14ac:dyDescent="0.3">
      <c r="B235" s="43" t="s">
        <v>140</v>
      </c>
      <c r="C235" s="46"/>
      <c r="D235" s="42"/>
      <c r="E235" s="42"/>
      <c r="F235" s="42"/>
      <c r="G235" s="42"/>
      <c r="H235" s="87"/>
      <c r="I235" s="42"/>
      <c r="J235" s="42"/>
      <c r="K235" s="42"/>
      <c r="L235" s="42"/>
      <c r="M235" s="46"/>
      <c r="N235" s="42"/>
      <c r="O235" s="62"/>
    </row>
    <row r="236" spans="2:15" s="60" customFormat="1" x14ac:dyDescent="0.3">
      <c r="H236" s="86"/>
    </row>
    <row r="237" spans="2:15" x14ac:dyDescent="0.3">
      <c r="B237" s="49" t="s">
        <v>160</v>
      </c>
      <c r="C237" s="49" t="s">
        <v>163</v>
      </c>
      <c r="D237" s="49" t="s">
        <v>161</v>
      </c>
      <c r="E237" s="49" t="s">
        <v>162</v>
      </c>
      <c r="F237" s="72" t="s">
        <v>671</v>
      </c>
    </row>
    <row r="238" spans="2:15" x14ac:dyDescent="0.3">
      <c r="B238" s="54" t="s">
        <v>619</v>
      </c>
      <c r="C238" s="54" t="s">
        <v>625</v>
      </c>
      <c r="D238" s="85" t="s">
        <v>720</v>
      </c>
      <c r="E238" s="52">
        <f>1/6</f>
        <v>0.16666666666666666</v>
      </c>
      <c r="F238" s="71" t="s">
        <v>719</v>
      </c>
      <c r="H238" s="86" t="s">
        <v>718</v>
      </c>
    </row>
    <row r="239" spans="2:15" x14ac:dyDescent="0.3">
      <c r="B239" s="54" t="s">
        <v>620</v>
      </c>
      <c r="C239" s="54" t="s">
        <v>626</v>
      </c>
      <c r="D239" s="85" t="s">
        <v>721</v>
      </c>
      <c r="E239" s="52">
        <f t="shared" ref="E239:E243" si="9">1/6</f>
        <v>0.16666666666666666</v>
      </c>
      <c r="F239" s="71" t="s">
        <v>719</v>
      </c>
      <c r="H239" s="86" t="s">
        <v>718</v>
      </c>
    </row>
    <row r="240" spans="2:15" x14ac:dyDescent="0.3">
      <c r="B240" s="54" t="s">
        <v>621</v>
      </c>
      <c r="C240" s="54" t="s">
        <v>627</v>
      </c>
      <c r="D240" s="85" t="s">
        <v>722</v>
      </c>
      <c r="E240" s="52">
        <f t="shared" si="9"/>
        <v>0.16666666666666666</v>
      </c>
      <c r="F240" s="71" t="s">
        <v>719</v>
      </c>
      <c r="H240" s="86" t="s">
        <v>718</v>
      </c>
    </row>
    <row r="241" spans="2:15" x14ac:dyDescent="0.3">
      <c r="B241" s="54" t="s">
        <v>622</v>
      </c>
      <c r="C241" s="54" t="s">
        <v>628</v>
      </c>
      <c r="D241" s="85" t="s">
        <v>723</v>
      </c>
      <c r="E241" s="52">
        <f t="shared" si="9"/>
        <v>0.16666666666666666</v>
      </c>
      <c r="F241" s="71" t="s">
        <v>719</v>
      </c>
      <c r="H241" s="86" t="s">
        <v>718</v>
      </c>
    </row>
    <row r="242" spans="2:15" x14ac:dyDescent="0.3">
      <c r="B242" s="54" t="s">
        <v>623</v>
      </c>
      <c r="C242" s="54" t="s">
        <v>629</v>
      </c>
      <c r="D242" s="85" t="s">
        <v>724</v>
      </c>
      <c r="E242" s="52">
        <f t="shared" si="9"/>
        <v>0.16666666666666666</v>
      </c>
      <c r="F242" s="71" t="s">
        <v>719</v>
      </c>
      <c r="H242" s="86" t="s">
        <v>718</v>
      </c>
    </row>
    <row r="243" spans="2:15" x14ac:dyDescent="0.3">
      <c r="B243" s="54" t="s">
        <v>624</v>
      </c>
      <c r="C243" s="54" t="s">
        <v>630</v>
      </c>
      <c r="D243" s="85" t="s">
        <v>725</v>
      </c>
      <c r="E243" s="52">
        <f t="shared" si="9"/>
        <v>0.16666666666666666</v>
      </c>
      <c r="F243" s="71" t="s">
        <v>719</v>
      </c>
      <c r="H243" s="86" t="s">
        <v>718</v>
      </c>
    </row>
    <row r="244" spans="2:15" s="60" customFormat="1" x14ac:dyDescent="0.3">
      <c r="H244" s="86"/>
    </row>
    <row r="245" spans="2:15" s="60" customFormat="1" x14ac:dyDescent="0.3">
      <c r="H245" s="86"/>
    </row>
    <row r="246" spans="2:15" x14ac:dyDescent="0.3">
      <c r="B246" s="39" t="s">
        <v>147</v>
      </c>
      <c r="C246" s="46"/>
      <c r="D246" s="42"/>
      <c r="E246" s="42"/>
      <c r="F246" s="42"/>
      <c r="G246" s="42"/>
      <c r="H246" s="87"/>
      <c r="I246" s="42"/>
      <c r="J246" s="42"/>
      <c r="K246" s="42"/>
      <c r="L246" s="42"/>
      <c r="M246" s="63"/>
      <c r="N246" s="42"/>
      <c r="O246" s="62"/>
    </row>
    <row r="247" spans="2:15" s="60" customFormat="1" x14ac:dyDescent="0.3">
      <c r="H247" s="86"/>
    </row>
    <row r="248" spans="2:15" x14ac:dyDescent="0.3">
      <c r="B248" s="49" t="s">
        <v>160</v>
      </c>
      <c r="C248" s="49" t="s">
        <v>163</v>
      </c>
      <c r="D248" s="49" t="s">
        <v>161</v>
      </c>
      <c r="E248" s="49" t="s">
        <v>162</v>
      </c>
      <c r="F248" s="72" t="s">
        <v>671</v>
      </c>
    </row>
    <row r="249" spans="2:15" x14ac:dyDescent="0.3">
      <c r="B249" s="54" t="s">
        <v>631</v>
      </c>
      <c r="C249" s="54" t="s">
        <v>635</v>
      </c>
      <c r="D249" s="54" t="s">
        <v>639</v>
      </c>
      <c r="E249" s="55">
        <v>0.25</v>
      </c>
      <c r="F249" s="71" t="s">
        <v>673</v>
      </c>
    </row>
    <row r="250" spans="2:15" x14ac:dyDescent="0.3">
      <c r="B250" s="54" t="s">
        <v>632</v>
      </c>
      <c r="C250" s="54" t="s">
        <v>636</v>
      </c>
      <c r="D250" s="54" t="s">
        <v>640</v>
      </c>
      <c r="E250" s="55">
        <v>0.25</v>
      </c>
      <c r="F250" s="71" t="s">
        <v>673</v>
      </c>
    </row>
    <row r="251" spans="2:15" x14ac:dyDescent="0.3">
      <c r="B251" s="54" t="s">
        <v>633</v>
      </c>
      <c r="C251" s="54" t="s">
        <v>637</v>
      </c>
      <c r="D251" s="54" t="s">
        <v>641</v>
      </c>
      <c r="E251" s="55">
        <v>0.25</v>
      </c>
      <c r="F251" s="71" t="s">
        <v>673</v>
      </c>
    </row>
    <row r="252" spans="2:15" x14ac:dyDescent="0.3">
      <c r="B252" s="54" t="s">
        <v>634</v>
      </c>
      <c r="C252" s="54" t="s">
        <v>638</v>
      </c>
      <c r="D252" s="54" t="s">
        <v>642</v>
      </c>
      <c r="E252" s="55">
        <v>0.25</v>
      </c>
      <c r="F252" s="71" t="s">
        <v>673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27"/>
  <sheetViews>
    <sheetView workbookViewId="0">
      <selection activeCell="C27" sqref="C27"/>
    </sheetView>
  </sheetViews>
  <sheetFormatPr defaultColWidth="2.625" defaultRowHeight="12" x14ac:dyDescent="0.3"/>
  <cols>
    <col min="1" max="16384" width="2.625" style="4"/>
  </cols>
  <sheetData>
    <row r="2" spans="2:2" s="6" customFormat="1" ht="26.25" x14ac:dyDescent="0.3">
      <c r="B2" s="6" t="s">
        <v>24</v>
      </c>
    </row>
    <row r="4" spans="2:2" x14ac:dyDescent="0.3">
      <c r="B4" s="5" t="s">
        <v>32</v>
      </c>
    </row>
    <row r="27" spans="2:2" x14ac:dyDescent="0.3">
      <c r="B27" s="5" t="s">
        <v>33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60"/>
  <sheetViews>
    <sheetView topLeftCell="A16" workbookViewId="0">
      <selection activeCell="B60" sqref="B60"/>
    </sheetView>
  </sheetViews>
  <sheetFormatPr defaultColWidth="2.625" defaultRowHeight="12" x14ac:dyDescent="0.3"/>
  <cols>
    <col min="1" max="16384" width="2.625" style="4"/>
  </cols>
  <sheetData>
    <row r="2" spans="2:2" s="6" customFormat="1" ht="26.25" x14ac:dyDescent="0.3">
      <c r="B2" s="6" t="s">
        <v>25</v>
      </c>
    </row>
    <row r="4" spans="2:2" x14ac:dyDescent="0.3">
      <c r="B4" s="5" t="s">
        <v>26</v>
      </c>
    </row>
    <row r="6" spans="2:2" x14ac:dyDescent="0.3">
      <c r="B6" s="5"/>
    </row>
    <row r="43" spans="2:2" x14ac:dyDescent="0.3">
      <c r="B43" s="5" t="s">
        <v>27</v>
      </c>
    </row>
    <row r="56" spans="2:2" x14ac:dyDescent="0.3">
      <c r="B56" s="5" t="s">
        <v>28</v>
      </c>
    </row>
    <row r="58" spans="2:2" x14ac:dyDescent="0.3">
      <c r="B58" s="5" t="s">
        <v>36</v>
      </c>
    </row>
    <row r="60" spans="2:2" x14ac:dyDescent="0.3">
      <c r="B60" s="5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36"/>
  <sheetViews>
    <sheetView workbookViewId="0">
      <selection activeCell="AK27" sqref="AK27"/>
    </sheetView>
  </sheetViews>
  <sheetFormatPr defaultColWidth="2.625" defaultRowHeight="12" x14ac:dyDescent="0.3"/>
  <cols>
    <col min="1" max="16384" width="2.625" style="4"/>
  </cols>
  <sheetData>
    <row r="2" spans="2:2" s="6" customFormat="1" ht="26.25" x14ac:dyDescent="0.3">
      <c r="B2" s="6" t="s">
        <v>17</v>
      </c>
    </row>
    <row r="4" spans="2:2" x14ac:dyDescent="0.3">
      <c r="B4" s="5" t="s">
        <v>21</v>
      </c>
    </row>
    <row r="5" spans="2:2" x14ac:dyDescent="0.3">
      <c r="B5" s="5"/>
    </row>
    <row r="6" spans="2:2" x14ac:dyDescent="0.3">
      <c r="B6" s="5"/>
    </row>
    <row r="7" spans="2:2" x14ac:dyDescent="0.3">
      <c r="B7" s="5"/>
    </row>
    <row r="8" spans="2:2" x14ac:dyDescent="0.3">
      <c r="B8" s="5"/>
    </row>
    <row r="9" spans="2:2" x14ac:dyDescent="0.3">
      <c r="B9" s="5"/>
    </row>
    <row r="10" spans="2:2" x14ac:dyDescent="0.3">
      <c r="B10" s="5"/>
    </row>
    <row r="11" spans="2:2" x14ac:dyDescent="0.3">
      <c r="B11" s="5"/>
    </row>
    <row r="12" spans="2:2" x14ac:dyDescent="0.3">
      <c r="B12" s="5"/>
    </row>
    <row r="13" spans="2:2" x14ac:dyDescent="0.3">
      <c r="B13" s="5"/>
    </row>
    <row r="14" spans="2:2" x14ac:dyDescent="0.3">
      <c r="B14" s="5"/>
    </row>
    <row r="15" spans="2:2" x14ac:dyDescent="0.3">
      <c r="B15" s="5"/>
    </row>
    <row r="16" spans="2:2" x14ac:dyDescent="0.3">
      <c r="B16" s="5"/>
    </row>
    <row r="17" spans="2:2" x14ac:dyDescent="0.3">
      <c r="B17" s="5"/>
    </row>
    <row r="18" spans="2:2" x14ac:dyDescent="0.3">
      <c r="B18" s="5" t="s">
        <v>22</v>
      </c>
    </row>
    <row r="19" spans="2:2" x14ac:dyDescent="0.3">
      <c r="B19" s="4" t="s">
        <v>18</v>
      </c>
    </row>
    <row r="21" spans="2:2" x14ac:dyDescent="0.3">
      <c r="B21" s="5" t="s">
        <v>23</v>
      </c>
    </row>
    <row r="22" spans="2:2" x14ac:dyDescent="0.3">
      <c r="B22" s="4" t="s">
        <v>19</v>
      </c>
    </row>
    <row r="23" spans="2:2" x14ac:dyDescent="0.3">
      <c r="B23" s="4" t="s">
        <v>20</v>
      </c>
    </row>
    <row r="25" spans="2:2" x14ac:dyDescent="0.3">
      <c r="B25" s="5" t="s">
        <v>105</v>
      </c>
    </row>
    <row r="36" spans="2:12" x14ac:dyDescent="0.3">
      <c r="B36" s="4" t="s">
        <v>107</v>
      </c>
      <c r="L36" s="4" t="s">
        <v>106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I78"/>
  <sheetViews>
    <sheetView zoomScaleNormal="100" workbookViewId="0">
      <selection activeCell="AM2" sqref="AM2"/>
    </sheetView>
  </sheetViews>
  <sheetFormatPr defaultColWidth="2.625" defaultRowHeight="12" x14ac:dyDescent="0.3"/>
  <cols>
    <col min="1" max="16384" width="2.625" style="4"/>
  </cols>
  <sheetData>
    <row r="2" spans="2:61" s="6" customFormat="1" ht="26.25" x14ac:dyDescent="0.3">
      <c r="B2" s="6" t="s">
        <v>83</v>
      </c>
    </row>
    <row r="4" spans="2:61" x14ac:dyDescent="0.3">
      <c r="B4" s="5" t="s">
        <v>84</v>
      </c>
    </row>
    <row r="5" spans="2:61" x14ac:dyDescent="0.3">
      <c r="B5" s="5"/>
    </row>
    <row r="6" spans="2:61" x14ac:dyDescent="0.3">
      <c r="B6" s="4" t="s">
        <v>128</v>
      </c>
      <c r="T6" s="4" t="s">
        <v>117</v>
      </c>
      <c r="AR6" s="4" t="s">
        <v>121</v>
      </c>
      <c r="BI6" s="4" t="s">
        <v>124</v>
      </c>
    </row>
    <row r="7" spans="2:61" x14ac:dyDescent="0.3">
      <c r="B7" s="5"/>
    </row>
    <row r="8" spans="2:61" x14ac:dyDescent="0.3">
      <c r="B8" s="5"/>
    </row>
    <row r="9" spans="2:61" ht="12" customHeight="1" x14ac:dyDescent="0.3">
      <c r="B9" s="5"/>
    </row>
    <row r="10" spans="2:61" ht="12" customHeight="1" x14ac:dyDescent="0.3">
      <c r="B10" s="5"/>
    </row>
    <row r="11" spans="2:61" ht="12" customHeight="1" x14ac:dyDescent="0.3">
      <c r="B11" s="5"/>
    </row>
    <row r="12" spans="2:61" ht="12" customHeight="1" x14ac:dyDescent="0.3">
      <c r="B12" s="5"/>
    </row>
    <row r="13" spans="2:61" ht="12" customHeight="1" x14ac:dyDescent="0.3">
      <c r="B13" s="5"/>
    </row>
    <row r="14" spans="2:61" ht="12" customHeight="1" x14ac:dyDescent="0.3">
      <c r="B14" s="5"/>
    </row>
    <row r="15" spans="2:61" ht="12" customHeight="1" x14ac:dyDescent="0.3">
      <c r="B15" s="5"/>
    </row>
    <row r="16" spans="2:61" ht="12" customHeight="1" x14ac:dyDescent="0.3">
      <c r="B16" s="5"/>
    </row>
    <row r="17" spans="2:61" ht="12" customHeight="1" x14ac:dyDescent="0.3">
      <c r="B17" s="5"/>
    </row>
    <row r="18" spans="2:61" ht="12" customHeight="1" x14ac:dyDescent="0.3">
      <c r="B18" s="5"/>
    </row>
    <row r="19" spans="2:61" ht="12" customHeight="1" x14ac:dyDescent="0.3"/>
    <row r="21" spans="2:61" ht="12.75" customHeight="1" x14ac:dyDescent="0.3">
      <c r="B21" s="5"/>
    </row>
    <row r="29" spans="2:61" x14ac:dyDescent="0.3">
      <c r="B29" s="4" t="s">
        <v>114</v>
      </c>
      <c r="T29" s="4" t="s">
        <v>118</v>
      </c>
      <c r="AR29" s="4" t="s">
        <v>122</v>
      </c>
      <c r="BI29" s="4" t="s">
        <v>125</v>
      </c>
    </row>
    <row r="54" spans="2:61" x14ac:dyDescent="0.3">
      <c r="B54" s="4" t="s">
        <v>115</v>
      </c>
      <c r="T54" s="4" t="s">
        <v>119</v>
      </c>
      <c r="AR54" s="4" t="s">
        <v>123</v>
      </c>
      <c r="BI54" s="4" t="s">
        <v>126</v>
      </c>
    </row>
    <row r="78" spans="2:61" x14ac:dyDescent="0.3">
      <c r="B78" s="4" t="s">
        <v>116</v>
      </c>
      <c r="T78" s="4" t="s">
        <v>120</v>
      </c>
      <c r="BI78" s="4" t="s">
        <v>127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31"/>
  <sheetViews>
    <sheetView workbookViewId="0">
      <selection activeCell="AL35" sqref="A1:XFD1048576"/>
    </sheetView>
  </sheetViews>
  <sheetFormatPr defaultColWidth="2.625" defaultRowHeight="12" x14ac:dyDescent="0.3"/>
  <cols>
    <col min="1" max="16384" width="2.625" style="4"/>
  </cols>
  <sheetData>
    <row r="2" spans="2:2" s="6" customFormat="1" ht="26.25" x14ac:dyDescent="0.3">
      <c r="B2" s="6" t="s">
        <v>100</v>
      </c>
    </row>
    <row r="4" spans="2:2" x14ac:dyDescent="0.3">
      <c r="B4" s="5" t="s">
        <v>101</v>
      </c>
    </row>
    <row r="6" spans="2:2" x14ac:dyDescent="0.3">
      <c r="B6" s="5"/>
    </row>
    <row r="7" spans="2:2" x14ac:dyDescent="0.3">
      <c r="B7" s="5"/>
    </row>
    <row r="8" spans="2:2" x14ac:dyDescent="0.3">
      <c r="B8" s="5"/>
    </row>
    <row r="9" spans="2:2" ht="12" customHeight="1" x14ac:dyDescent="0.3">
      <c r="B9" s="5"/>
    </row>
    <row r="10" spans="2:2" ht="12" customHeight="1" x14ac:dyDescent="0.3">
      <c r="B10" s="5"/>
    </row>
    <row r="11" spans="2:2" ht="12" customHeight="1" x14ac:dyDescent="0.3">
      <c r="B11" s="5"/>
    </row>
    <row r="12" spans="2:2" ht="12" customHeight="1" x14ac:dyDescent="0.3">
      <c r="B12" s="5"/>
    </row>
    <row r="13" spans="2:2" ht="12" customHeight="1" x14ac:dyDescent="0.3">
      <c r="B13" s="5"/>
    </row>
    <row r="14" spans="2:2" ht="12" customHeight="1" x14ac:dyDescent="0.3">
      <c r="B14" s="5"/>
    </row>
    <row r="15" spans="2:2" ht="12" customHeight="1" x14ac:dyDescent="0.3">
      <c r="B15" s="5"/>
    </row>
    <row r="16" spans="2:2" ht="12" customHeight="1" x14ac:dyDescent="0.3">
      <c r="B16" s="5"/>
    </row>
    <row r="17" spans="2:22" ht="12" customHeight="1" x14ac:dyDescent="0.3">
      <c r="B17" s="4" t="s">
        <v>108</v>
      </c>
      <c r="L17" s="4" t="s">
        <v>109</v>
      </c>
      <c r="V17" s="4" t="s">
        <v>110</v>
      </c>
    </row>
    <row r="18" spans="2:22" ht="12" customHeight="1" x14ac:dyDescent="0.3">
      <c r="B18" s="5"/>
    </row>
    <row r="19" spans="2:22" ht="12" customHeight="1" x14ac:dyDescent="0.3"/>
    <row r="21" spans="2:22" ht="12.75" customHeight="1" x14ac:dyDescent="0.3">
      <c r="B21" s="5"/>
    </row>
    <row r="31" spans="2:22" x14ac:dyDescent="0.3">
      <c r="B31" s="4" t="s">
        <v>111</v>
      </c>
      <c r="L31" s="4" t="s">
        <v>112</v>
      </c>
      <c r="V31" s="4" t="s">
        <v>113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Q21"/>
  <sheetViews>
    <sheetView workbookViewId="0">
      <selection activeCell="AS47" sqref="AS47"/>
    </sheetView>
  </sheetViews>
  <sheetFormatPr defaultColWidth="2.625" defaultRowHeight="12" x14ac:dyDescent="0.3"/>
  <cols>
    <col min="1" max="16384" width="2.625" style="4"/>
  </cols>
  <sheetData>
    <row r="2" spans="2:43" s="6" customFormat="1" ht="26.25" x14ac:dyDescent="0.3">
      <c r="B2" s="6" t="s">
        <v>129</v>
      </c>
    </row>
    <row r="4" spans="2:43" x14ac:dyDescent="0.3">
      <c r="B4" s="5" t="s">
        <v>101</v>
      </c>
    </row>
    <row r="6" spans="2:43" x14ac:dyDescent="0.3">
      <c r="B6" s="5"/>
    </row>
    <row r="7" spans="2:43" x14ac:dyDescent="0.3">
      <c r="B7" s="5"/>
    </row>
    <row r="8" spans="2:43" x14ac:dyDescent="0.3">
      <c r="B8" s="5"/>
    </row>
    <row r="9" spans="2:43" ht="12" customHeight="1" x14ac:dyDescent="0.3">
      <c r="B9" s="5"/>
    </row>
    <row r="10" spans="2:43" ht="12" customHeight="1" x14ac:dyDescent="0.3">
      <c r="B10" s="5"/>
    </row>
    <row r="11" spans="2:43" ht="12" customHeight="1" x14ac:dyDescent="0.3">
      <c r="B11" s="5"/>
    </row>
    <row r="12" spans="2:43" ht="12" customHeight="1" x14ac:dyDescent="0.3">
      <c r="B12" s="5"/>
    </row>
    <row r="13" spans="2:43" ht="12" customHeight="1" x14ac:dyDescent="0.3">
      <c r="B13" s="5"/>
    </row>
    <row r="14" spans="2:43" ht="12" customHeight="1" x14ac:dyDescent="0.3">
      <c r="B14" s="5"/>
    </row>
    <row r="15" spans="2:43" ht="12" customHeight="1" x14ac:dyDescent="0.3">
      <c r="B15" s="5"/>
      <c r="C15" s="5" t="s">
        <v>130</v>
      </c>
      <c r="K15" s="4" t="s">
        <v>131</v>
      </c>
      <c r="S15" s="4" t="s">
        <v>132</v>
      </c>
      <c r="AA15" s="4" t="s">
        <v>133</v>
      </c>
      <c r="AI15" s="4" t="s">
        <v>134</v>
      </c>
      <c r="AQ15" s="4" t="s">
        <v>135</v>
      </c>
    </row>
    <row r="16" spans="2:43" ht="12" customHeight="1" x14ac:dyDescent="0.3">
      <c r="B16" s="5"/>
    </row>
    <row r="17" spans="2:2" ht="12" customHeight="1" x14ac:dyDescent="0.3"/>
    <row r="18" spans="2:2" ht="12" customHeight="1" x14ac:dyDescent="0.3">
      <c r="B18" s="5"/>
    </row>
    <row r="19" spans="2:2" ht="12" customHeight="1" x14ac:dyDescent="0.3"/>
    <row r="21" spans="2:2" ht="12.75" customHeight="1" x14ac:dyDescent="0.3">
      <c r="B21" s="5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9</vt:i4>
      </vt:variant>
    </vt:vector>
  </HeadingPairs>
  <TitlesOfParts>
    <vt:vector size="9" baseType="lpstr">
      <vt:lpstr>신규 헬퍼 보상 리스트</vt:lpstr>
      <vt:lpstr>보상 확률</vt:lpstr>
      <vt:lpstr>각 랜덤 박스 확률</vt:lpstr>
      <vt:lpstr>작물 일러스트 이용 엔티티</vt:lpstr>
      <vt:lpstr>특정 신체 부위 크기 조절 아이템</vt:lpstr>
      <vt:lpstr>알바 프로필 테두리</vt:lpstr>
      <vt:lpstr>신규 외형</vt:lpstr>
      <vt:lpstr>신규 말풍선</vt:lpstr>
      <vt:lpstr>닉네임패널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안명선</dc:creator>
  <cp:lastModifiedBy>안명선</cp:lastModifiedBy>
  <dcterms:created xsi:type="dcterms:W3CDTF">2017-10-13T03:37:24Z</dcterms:created>
  <dcterms:modified xsi:type="dcterms:W3CDTF">2018-03-19T05:33:06Z</dcterms:modified>
</cp:coreProperties>
</file>